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G:\.shortcut-targets-by-id\1Q_aMyCeaBx0FnZ2kYw2alLF-XUy9gPuu\PNRR-DIGI-WORK\04. Achizitii\03\Documente comune\Declaratii Ofertant\"/>
    </mc:Choice>
  </mc:AlternateContent>
  <xr:revisionPtr revIDLastSave="0" documentId="13_ncr:1_{251229EA-9450-4527-9A8C-61A99C21A3F3}" xr6:coauthVersionLast="47" xr6:coauthVersionMax="47" xr10:uidLastSave="{00000000-0000-0000-0000-000000000000}"/>
  <bookViews>
    <workbookView xWindow="-110" yWindow="-110" windowWidth="19420" windowHeight="10420" firstSheet="11" activeTab="18" xr2:uid="{00000000-000D-0000-FFFF-FFFF00000000}"/>
  </bookViews>
  <sheets>
    <sheet name="Total" sheetId="1" r:id="rId1"/>
    <sheet name="Lot 1" sheetId="2" r:id="rId2"/>
    <sheet name="Lot 2" sheetId="3" r:id="rId3"/>
    <sheet name="Lot 3" sheetId="4" r:id="rId4"/>
    <sheet name="Lot 4" sheetId="5" r:id="rId5"/>
    <sheet name="Lot 5" sheetId="6" r:id="rId6"/>
    <sheet name="Lot 6" sheetId="7" r:id="rId7"/>
    <sheet name="Lot 7" sheetId="8" r:id="rId8"/>
    <sheet name="Lot 8" sheetId="9" r:id="rId9"/>
    <sheet name="Lot 9" sheetId="10" r:id="rId10"/>
    <sheet name="Lot 10" sheetId="11" r:id="rId11"/>
    <sheet name="Lot 11" sheetId="12" r:id="rId12"/>
    <sheet name="Lot 12" sheetId="13" r:id="rId13"/>
    <sheet name="Lot 13" sheetId="14" r:id="rId14"/>
    <sheet name="Lot 14" sheetId="15" r:id="rId15"/>
    <sheet name="Lot 15" sheetId="16" r:id="rId16"/>
    <sheet name="Lot 16" sheetId="17" r:id="rId17"/>
    <sheet name="Lot 17" sheetId="18" r:id="rId18"/>
    <sheet name="Lot 18" sheetId="19" r:id="rId19"/>
    <sheet name="Sheet1" sheetId="20" r:id="rId20"/>
  </sheets>
  <definedNames>
    <definedName name="_xlnm._FilterDatabase" localSheetId="0" hidden="1">Total!$A$1:$D$20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19" l="1"/>
  <c r="E5" i="19"/>
  <c r="F5" i="19" s="1"/>
  <c r="F4" i="19" s="1"/>
  <c r="F6" i="19" s="1"/>
  <c r="E6" i="18"/>
  <c r="E5" i="18"/>
  <c r="F5" i="18" s="1"/>
  <c r="F4" i="18" s="1"/>
  <c r="F6" i="18" s="1"/>
  <c r="E6" i="17"/>
  <c r="C17" i="1" s="1"/>
  <c r="E5" i="17"/>
  <c r="F5" i="17" s="1"/>
  <c r="F4" i="17" s="1"/>
  <c r="F6" i="17" s="1"/>
  <c r="E6" i="16"/>
  <c r="F5" i="16"/>
  <c r="F4" i="16" s="1"/>
  <c r="F6" i="16" s="1"/>
  <c r="E5" i="16"/>
  <c r="E4" i="16"/>
  <c r="E6" i="15"/>
  <c r="C15" i="1" s="1"/>
  <c r="F5" i="15"/>
  <c r="F4" i="15" s="1"/>
  <c r="F6" i="15" s="1"/>
  <c r="E5" i="15"/>
  <c r="E4" i="15"/>
  <c r="F10" i="14"/>
  <c r="E10" i="14"/>
  <c r="E9" i="14"/>
  <c r="F9" i="14" s="1"/>
  <c r="E8" i="14"/>
  <c r="F8" i="14" s="1"/>
  <c r="F7" i="14"/>
  <c r="E7" i="14"/>
  <c r="E5" i="14"/>
  <c r="F5" i="14" s="1"/>
  <c r="E4" i="14"/>
  <c r="E11" i="14" s="1"/>
  <c r="C14" i="1" s="1"/>
  <c r="F9" i="13"/>
  <c r="E9" i="13"/>
  <c r="E8" i="13"/>
  <c r="F8" i="13" s="1"/>
  <c r="E7" i="13"/>
  <c r="F7" i="13" s="1"/>
  <c r="F6" i="13"/>
  <c r="E6" i="13"/>
  <c r="E5" i="13"/>
  <c r="F5" i="13" s="1"/>
  <c r="F4" i="13"/>
  <c r="E8" i="12"/>
  <c r="C12" i="1" s="1"/>
  <c r="E5" i="12"/>
  <c r="F5" i="12" s="1"/>
  <c r="F4" i="12" s="1"/>
  <c r="F8" i="12" s="1"/>
  <c r="E4" i="12"/>
  <c r="E7" i="11"/>
  <c r="F7" i="11" s="1"/>
  <c r="E6" i="11"/>
  <c r="F6" i="11" s="1"/>
  <c r="E5" i="11"/>
  <c r="E4" i="11" s="1"/>
  <c r="E8" i="11" s="1"/>
  <c r="C11" i="1" s="1"/>
  <c r="E5" i="10"/>
  <c r="E4" i="10" s="1"/>
  <c r="E6" i="10" s="1"/>
  <c r="C10" i="1" s="1"/>
  <c r="E5" i="9"/>
  <c r="E4" i="9" s="1"/>
  <c r="E13" i="9" s="1"/>
  <c r="C9" i="1" s="1"/>
  <c r="E5" i="8"/>
  <c r="E4" i="8" s="1"/>
  <c r="E6" i="8" s="1"/>
  <c r="C8" i="1" s="1"/>
  <c r="E7" i="7"/>
  <c r="F7" i="7" s="1"/>
  <c r="E6" i="7"/>
  <c r="F6" i="7" s="1"/>
  <c r="E5" i="7"/>
  <c r="F5" i="7" s="1"/>
  <c r="F4" i="7" s="1"/>
  <c r="F8" i="7" s="1"/>
  <c r="E4" i="7"/>
  <c r="E8" i="7" s="1"/>
  <c r="C7" i="1" s="1"/>
  <c r="E5" i="6"/>
  <c r="F5" i="6" s="1"/>
  <c r="F4" i="6" s="1"/>
  <c r="F6" i="6" s="1"/>
  <c r="E4" i="6"/>
  <c r="E6" i="6" s="1"/>
  <c r="C6" i="1" s="1"/>
  <c r="E11" i="5"/>
  <c r="F11" i="5" s="1"/>
  <c r="E10" i="5"/>
  <c r="F10" i="5" s="1"/>
  <c r="E9" i="5"/>
  <c r="F9" i="5" s="1"/>
  <c r="E8" i="5"/>
  <c r="F8" i="5" s="1"/>
  <c r="E7" i="5"/>
  <c r="F7" i="5" s="1"/>
  <c r="E6" i="5"/>
  <c r="F6" i="5" s="1"/>
  <c r="E5" i="5"/>
  <c r="F5" i="5" s="1"/>
  <c r="E4" i="5"/>
  <c r="E12" i="5" s="1"/>
  <c r="C5" i="1" s="1"/>
  <c r="E6" i="4"/>
  <c r="F6" i="4" s="1"/>
  <c r="E5" i="4"/>
  <c r="E4" i="4" s="1"/>
  <c r="E7" i="4" s="1"/>
  <c r="C4" i="1" s="1"/>
  <c r="E12" i="3"/>
  <c r="F12" i="3" s="1"/>
  <c r="E11" i="3"/>
  <c r="F11" i="3" s="1"/>
  <c r="E10" i="3"/>
  <c r="F10" i="3" s="1"/>
  <c r="E5" i="3"/>
  <c r="E4" i="3" s="1"/>
  <c r="E13" i="3" s="1"/>
  <c r="C3" i="1" s="1"/>
  <c r="E30" i="2"/>
  <c r="F30" i="2" s="1"/>
  <c r="E29" i="2"/>
  <c r="F29" i="2" s="1"/>
  <c r="E25" i="2"/>
  <c r="F25" i="2" s="1"/>
  <c r="E21" i="2"/>
  <c r="F21" i="2" s="1"/>
  <c r="E20" i="2"/>
  <c r="F20" i="2" s="1"/>
  <c r="E19" i="2"/>
  <c r="F19" i="2" s="1"/>
  <c r="E18" i="2"/>
  <c r="F18" i="2" s="1"/>
  <c r="E6" i="2"/>
  <c r="F6" i="2" s="1"/>
  <c r="E5" i="2"/>
  <c r="F5" i="2" s="1"/>
  <c r="E4" i="2"/>
  <c r="E31" i="2" s="1"/>
  <c r="C2" i="1" s="1"/>
  <c r="C19" i="1"/>
  <c r="B19" i="1"/>
  <c r="A19" i="1"/>
  <c r="C18" i="1"/>
  <c r="B18" i="1"/>
  <c r="A18" i="1"/>
  <c r="B17" i="1"/>
  <c r="A17" i="1"/>
  <c r="C16" i="1"/>
  <c r="B16" i="1"/>
  <c r="A16" i="1"/>
  <c r="B15" i="1"/>
  <c r="A15" i="1"/>
  <c r="B14" i="1"/>
  <c r="A14" i="1"/>
  <c r="C13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  <c r="F4" i="5" l="1"/>
  <c r="F12" i="5" s="1"/>
  <c r="C20" i="1"/>
  <c r="F4" i="14"/>
  <c r="F11" i="14" s="1"/>
  <c r="F4" i="2"/>
  <c r="F31" i="2" s="1"/>
  <c r="F5" i="3"/>
  <c r="F4" i="3" s="1"/>
  <c r="F13" i="3" s="1"/>
  <c r="F5" i="4"/>
  <c r="F4" i="4" s="1"/>
  <c r="F7" i="4" s="1"/>
  <c r="F5" i="8"/>
  <c r="F4" i="8" s="1"/>
  <c r="F6" i="8" s="1"/>
  <c r="F5" i="9"/>
  <c r="F4" i="9" s="1"/>
  <c r="F13" i="9" s="1"/>
  <c r="F5" i="10"/>
  <c r="F4" i="10" s="1"/>
  <c r="F6" i="10" s="1"/>
  <c r="F5" i="11"/>
  <c r="F4" i="11" s="1"/>
  <c r="F8" i="11" s="1"/>
</calcChain>
</file>

<file path=xl/sharedStrings.xml><?xml version="1.0" encoding="utf-8"?>
<sst xmlns="http://schemas.openxmlformats.org/spreadsheetml/2006/main" count="378" uniqueCount="167">
  <si>
    <t>Nr. Lot</t>
  </si>
  <si>
    <t>Denumire</t>
  </si>
  <si>
    <t>Valoare total fara TVA</t>
  </si>
  <si>
    <t>Facultatea</t>
  </si>
  <si>
    <t>M-Ciuc</t>
  </si>
  <si>
    <t>Cluj</t>
  </si>
  <si>
    <t>Tg Mures</t>
  </si>
  <si>
    <t>TOTAL</t>
  </si>
  <si>
    <t>Lot 1:</t>
  </si>
  <si>
    <t>Echipamente prelevare probe inteligent automat pentru analiza ceții și a precipitațiilor</t>
  </si>
  <si>
    <t>Nr. ID</t>
  </si>
  <si>
    <t>Denumire sistem / echipament</t>
  </si>
  <si>
    <t>Cant. (buc.)</t>
  </si>
  <si>
    <t>Preț unitar maxim fără TVA</t>
  </si>
  <si>
    <t>Preț total fără TVA</t>
  </si>
  <si>
    <t>Preț total cu TVA</t>
  </si>
  <si>
    <t>1.</t>
  </si>
  <si>
    <t>1.1.</t>
  </si>
  <si>
    <t>Echipament prelevare probe inteligent automat pentru analiza ceții și a precipitațiilor (Poziția din buget: 17.)</t>
  </si>
  <si>
    <t>1.2.</t>
  </si>
  <si>
    <t>Sistem automat pentru monitorizarea aerului de interior  (Poziția din buget: 18)</t>
  </si>
  <si>
    <t>1.2.1.</t>
  </si>
  <si>
    <t>Instrument portabil robust pentru înregistrarea datelor</t>
  </si>
  <si>
    <t>1.2.2.</t>
  </si>
  <si>
    <t>Senzor: NH3</t>
  </si>
  <si>
    <t>1.2.3.</t>
  </si>
  <si>
    <t>Senzor: SO2</t>
  </si>
  <si>
    <t>1.2.4.</t>
  </si>
  <si>
    <t>Set sondă</t>
  </si>
  <si>
    <t>1.2.5.</t>
  </si>
  <si>
    <t>Senzor: dioxid de azot (NO2)</t>
  </si>
  <si>
    <t>1.2.6.</t>
  </si>
  <si>
    <t>Senzor: oxigen (O2)</t>
  </si>
  <si>
    <t>1.2.7.</t>
  </si>
  <si>
    <t>Set calibrare COV</t>
  </si>
  <si>
    <t>1.2.8.</t>
  </si>
  <si>
    <t>Instrument portabil cu prag scăzut de detecție pentru măsurare formaldehidă (HCHO)</t>
  </si>
  <si>
    <t>1.2.9.</t>
  </si>
  <si>
    <t>Valiza de protecție foarte robustă</t>
  </si>
  <si>
    <t>1.2.10.</t>
  </si>
  <si>
    <t>Set Monitor particule/ concentrație cu 6 canale</t>
  </si>
  <si>
    <t>1.2.11.</t>
  </si>
  <si>
    <t>Senzor presiune barometrică</t>
  </si>
  <si>
    <t>1.3.</t>
  </si>
  <si>
    <t>Aparat inteligent de detectare a bioaerosolului (Poziția din buget: 20)</t>
  </si>
  <si>
    <t>1.4.</t>
  </si>
  <si>
    <t>Aparat inteligent pentru testarea pulberilor în suspensie (Poziția din buget: 21 )</t>
  </si>
  <si>
    <t>1.5.</t>
  </si>
  <si>
    <t>Senzor de numărare a celulelor vii-biotechnologie (Poziția din buget: 26 )</t>
  </si>
  <si>
    <t>1.6.</t>
  </si>
  <si>
    <t xml:space="preserve">Tester microbiologic rapid digital, industria alimentară (Poziția din buget: 29) </t>
  </si>
  <si>
    <t>1.6.1.</t>
  </si>
  <si>
    <t>Autoscaner cu incubator modular integrat</t>
  </si>
  <si>
    <t>1.6.2.</t>
  </si>
  <si>
    <t>Tuburi de testare</t>
  </si>
  <si>
    <t>1.6.3.</t>
  </si>
  <si>
    <t>Software de control</t>
  </si>
  <si>
    <t>1.7.</t>
  </si>
  <si>
    <t>Echipament de contorizare automată de colonii microbilogie (Poziția din buget: 30)</t>
  </si>
  <si>
    <t>1.7.1.</t>
  </si>
  <si>
    <t>Numărătorul automat de colonii</t>
  </si>
  <si>
    <t>1.7.2.</t>
  </si>
  <si>
    <t>Lite Automatic Colony Counter - software</t>
  </si>
  <si>
    <t>1.7.3.</t>
  </si>
  <si>
    <t>Cerințe minime pentru calculator</t>
  </si>
  <si>
    <t>1.8.</t>
  </si>
  <si>
    <t>Spectrometre cu absorbție moleculară (Poziția din buget: 31)</t>
  </si>
  <si>
    <t>1.9.</t>
  </si>
  <si>
    <t>Microscop Camera digitală cu sofware (Poziția din buget: 34)</t>
  </si>
  <si>
    <t>TOTAL LOT</t>
  </si>
  <si>
    <t>Lot 2:</t>
  </si>
  <si>
    <t xml:space="preserve">Sistem de analiză de textură, laborator industria alimentară
</t>
  </si>
  <si>
    <t>Sistem de analiza de textura, laborator industria alimentară</t>
  </si>
  <si>
    <t>Sistem de analiza de textura, laborator industria alimentara (Poziția din buget: 19)</t>
  </si>
  <si>
    <t>1.1.1.</t>
  </si>
  <si>
    <t>TA-MP Sonda de plasă cuantifică consistența unor produse precum maioneza și iaurtul</t>
  </si>
  <si>
    <t>1.1.2.</t>
  </si>
  <si>
    <t>TA-P-KIT2 Kit, General Probe A</t>
  </si>
  <si>
    <t>1.1.3.</t>
  </si>
  <si>
    <t>TA-BT-KIT Masa de fixare pentru diferite probe</t>
  </si>
  <si>
    <t>1.1.4.</t>
  </si>
  <si>
    <t xml:space="preserve">SWL-05-111-   Texture Pro CT Software Standard Edition- soft pentru analizor de textură </t>
  </si>
  <si>
    <t>Densimetru portabil digital (Poziția din buget: 32)</t>
  </si>
  <si>
    <t>Densimetru de laborator (Poziția din buget: 33)</t>
  </si>
  <si>
    <t>Aparat de spectroscopie pentru măsurarea rapidă și nedistructivă a stresului plantelor (Poziția din buget: 28)</t>
  </si>
  <si>
    <t>Lot 3:</t>
  </si>
  <si>
    <t>Sisteme de monitorizare</t>
  </si>
  <si>
    <t>Sistem de monitorizare a schimbului metabolic  (Poziția din buget: 25)</t>
  </si>
  <si>
    <t>Aparat de analiză a gazelor (Poziția din buget: 27)</t>
  </si>
  <si>
    <t>Lot 4:</t>
  </si>
  <si>
    <t>Soft de modelarea, analiza și înțelegerea datelor complexe</t>
  </si>
  <si>
    <t>Soft de modelare, analiză și înțelegerea datelor complexe pentru 3 ani (Poziția din buget: 22 )</t>
  </si>
  <si>
    <t>Software de anatomie VR genetică și biotehnologie pentru 20 de utilizatori(Poziția din buget: 37)</t>
  </si>
  <si>
    <t>Software de biologie moleculară (Poziția din buget: 38)</t>
  </si>
  <si>
    <t>Software de proiectare și analiză a secvențierii (Poziția din buget: 39)</t>
  </si>
  <si>
    <t>Software de management de laborator (Poziția din buget: 40)</t>
  </si>
  <si>
    <t>Software masurare performanta sportivă (Poziția din buget: 42)</t>
  </si>
  <si>
    <t>Software laborator virtual (Poziția din buget: 41)</t>
  </si>
  <si>
    <t>Lot 5:</t>
  </si>
  <si>
    <t>Software ArcGis</t>
  </si>
  <si>
    <t>Software ArcGIS  (Poziția din buget: 43)</t>
  </si>
  <si>
    <t>Lot 6:</t>
  </si>
  <si>
    <t>Alte software - Facultatea din Miercurea-Ciuc</t>
  </si>
  <si>
    <t>Adobe Premiere Pro, Windows/Mac, licență educațională: 1 buc = 9 utilizatori pentru 5 ani (Poziția din buget: 45)</t>
  </si>
  <si>
    <t>Adobe Creative Suite 6 Design Standard ENG 65163188 pentru 5 ani (Poziția din buget: 46)</t>
  </si>
  <si>
    <t>Pachete de programare informatice pentru analiza calitativă a datelor (Poziția din buget: 47)</t>
  </si>
  <si>
    <t>Lot 7:</t>
  </si>
  <si>
    <t>Platformă web pentru simularea managementului unor companii/investiții</t>
  </si>
  <si>
    <t>Platformă web pentru simularea managementului unor companiil/investiții (Poziția din buget: 48)</t>
  </si>
  <si>
    <t>Lot 8:</t>
  </si>
  <si>
    <t>Baze de date CEIC, EMIS pentru cercetare-inovare</t>
  </si>
  <si>
    <t>Baze de date CEIC, EMIS pentru cercetare-inovare (Poziția din buget: 49)</t>
  </si>
  <si>
    <t>SEMRUSH – sau echivalent; 1 buc = minim 1 utilizator pentru minim 1 an</t>
  </si>
  <si>
    <t>STATISTA – sau echivalent; 1 buc = minim 1 utilizator pentru minim 1 an</t>
  </si>
  <si>
    <t>EMIS CEE+SEE UNIVERSITY – sau echivalent; 1 buc = minim 1 utilizator pentru minim 1 an</t>
  </si>
  <si>
    <t>INVESTING – sau echivalent; 1 buc = minim 1 utilizator pentru minim 1 an</t>
  </si>
  <si>
    <t>1.1.5.</t>
  </si>
  <si>
    <t>Acces la Foundation model - LLM versiunea PRO / echivalent; 1 buc = minim 1 utilizator pentru minim 1 an</t>
  </si>
  <si>
    <t>1.1.6.</t>
  </si>
  <si>
    <t>WRITESONIC – sau echivalent; 1 buc = minim 1 utilizator pentru minim 1 an</t>
  </si>
  <si>
    <t>1.1.7.</t>
  </si>
  <si>
    <t>CREFOPORT – sau echivalent; 1 buc = minim 1 utilizator pentru minim 1 an</t>
  </si>
  <si>
    <t>Lot 9:</t>
  </si>
  <si>
    <t>Terminal InfoTouch pentru studenți</t>
  </si>
  <si>
    <t>Terminal InfoTouch pentru studenți (Poziția din buget: 10)</t>
  </si>
  <si>
    <t>Lot 10:</t>
  </si>
  <si>
    <t>Alte software - Facultatea din Cluj-Napoca</t>
  </si>
  <si>
    <t>Software de cartografiere precisă a zgomotului (Poziția din buget: 126)</t>
  </si>
  <si>
    <t>ENVI Licenta Ingineria mediului și a proceselor (Poziția din buget: 127)</t>
  </si>
  <si>
    <t>SARscape basic/InSAR/Interferometric Stacking Bundle (Poziția din buget: 128)</t>
  </si>
  <si>
    <t>Lot 11:</t>
  </si>
  <si>
    <t>Strung CNC</t>
  </si>
  <si>
    <t>Strung CNC (Poziția din buget: 142)</t>
  </si>
  <si>
    <t>Centru de prelucrare CNC</t>
  </si>
  <si>
    <t>Lot 12:</t>
  </si>
  <si>
    <t>Echipamente pentru facilitarea prezenței la distanță a studenților la cursuri și laboratoare -  sistem videoconferință portabil 360 grade și teleprezență 3D VR</t>
  </si>
  <si>
    <t>Preț unitar fără TVA</t>
  </si>
  <si>
    <t xml:space="preserve">Echipamente pentru facilitarea prezenței la distanță a studenților la cursuri și laboratoare -  sistem videoconferință portabil 360 grade și teleprezență 3D VR (Pozitia din buget: 139) </t>
  </si>
  <si>
    <t>Cameră  portabilă conferință cu lentile duale, unghi de vizualizare concomitent de 360 grade</t>
  </si>
  <si>
    <t>Camera foto / video cinematica 8K mirrorless Full Frame</t>
  </si>
  <si>
    <t>Obiectiv compact, stereoscopic, dual fisheye VR </t>
  </si>
  <si>
    <t>Card memorie de foarte mare viteză</t>
  </si>
  <si>
    <t>Preț total maxim fără TVA:</t>
  </si>
  <si>
    <t>Lot 13:</t>
  </si>
  <si>
    <t>Drone educaționale</t>
  </si>
  <si>
    <t>Drone educaționale cu scop de utilizare în cadrul orelor de proiect sisteme avansate de control în mecatronică (Poziția din buget: 155)</t>
  </si>
  <si>
    <t>Kit drona+ open source dron controller + accesorii: GPS, tececomandă, senzori (Poziția din buget: 156)</t>
  </si>
  <si>
    <t>Kit hexacopter</t>
  </si>
  <si>
    <t>Dronă</t>
  </si>
  <si>
    <t>Kit quadcopter</t>
  </si>
  <si>
    <t>Dronă pentru achiziție imagine și procesarea datelor prin metode softcomputing (drona+camera) (Poziția din buget: 157)</t>
  </si>
  <si>
    <t>Lot 14:</t>
  </si>
  <si>
    <t>Pachet software de simulare procese</t>
  </si>
  <si>
    <t>Pachet software de simulare procese (Poziția din buget: 143)</t>
  </si>
  <si>
    <t>Lot 15:</t>
  </si>
  <si>
    <t>Server de calcul de înaltă performanță cu superchip integrat pentru inteligență artificială și calcul științific</t>
  </si>
  <si>
    <t>Server de calcul de înaltă performanță cu superchip integrat pentru inteligență artificială și calcul științific (Poziția din buget: 162)</t>
  </si>
  <si>
    <t>Lot 16:</t>
  </si>
  <si>
    <t>Storage Server</t>
  </si>
  <si>
    <t>Storage Server (Poziția din buget: 163)</t>
  </si>
  <si>
    <t>Lot 17:</t>
  </si>
  <si>
    <t>Videoproiector Full HD pentru prezentări și conferințe - Sistem videoconferință portabil</t>
  </si>
  <si>
    <t>Sistem videoconferință portabil</t>
  </si>
  <si>
    <t>Videoproiector (Poziția din buget: 164)</t>
  </si>
  <si>
    <t>Lot 18:</t>
  </si>
  <si>
    <t>Cameră cinema profesională</t>
  </si>
  <si>
    <t>Cameră cinema profesională (Poziția din buget: 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</si>
</sst>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Verdana"/>
    </font>
    <font>
      <b/>
      <sz val="10"/>
      <color theme="1"/>
      <name val="Verdana"/>
    </font>
    <font>
      <sz val="11"/>
      <name val="Calibri"/>
    </font>
    <font>
      <sz val="10"/>
      <color rgb="FFFFFFFF"/>
      <name val="Verdana"/>
    </font>
    <font>
      <b/>
      <sz val="10"/>
      <color rgb="FF000000"/>
      <name val="Verdana"/>
    </font>
    <font>
      <sz val="10"/>
      <color rgb="FF000000"/>
      <name val="Verdana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B6DDE8"/>
        <bgColor rgb="FFB6DDE8"/>
      </patternFill>
    </fill>
    <fill>
      <patternFill patternType="solid">
        <fgColor rgb="FF92D050"/>
        <bgColor rgb="FF92D05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2" fillId="2" borderId="0" xfId="0" applyFont="1" applyFill="1" applyAlignment="1">
      <alignment vertical="center"/>
    </xf>
    <xf numFmtId="0" fontId="1" fillId="0" borderId="1" xfId="0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4" fontId="4" fillId="3" borderId="1" xfId="0" applyNumberFormat="1" applyFont="1" applyFill="1" applyBorder="1" applyAlignment="1">
      <alignment vertical="center"/>
    </xf>
    <xf numFmtId="4" fontId="4" fillId="0" borderId="1" xfId="0" applyNumberFormat="1" applyFont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0" fontId="4" fillId="0" borderId="2" xfId="0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 wrapText="1"/>
    </xf>
    <xf numFmtId="0" fontId="4" fillId="0" borderId="0" xfId="0" applyFont="1"/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horizontal="right" vertical="center"/>
    </xf>
    <xf numFmtId="1" fontId="4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4" fontId="5" fillId="6" borderId="2" xfId="0" applyNumberFormat="1" applyFont="1" applyFill="1" applyBorder="1" applyAlignment="1">
      <alignment vertical="center"/>
    </xf>
    <xf numFmtId="4" fontId="4" fillId="3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Border="1" applyAlignment="1">
      <alignment horizontal="right" vertical="center"/>
    </xf>
    <xf numFmtId="4" fontId="4" fillId="4" borderId="1" xfId="0" applyNumberFormat="1" applyFont="1" applyFill="1" applyBorder="1" applyAlignment="1">
      <alignment horizontal="right" vertical="center"/>
    </xf>
    <xf numFmtId="4" fontId="4" fillId="3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4" fontId="4" fillId="0" borderId="1" xfId="0" applyNumberFormat="1" applyFont="1" applyBorder="1" applyAlignment="1">
      <alignment vertical="center" wrapText="1"/>
    </xf>
    <xf numFmtId="0" fontId="5" fillId="0" borderId="3" xfId="0" applyFont="1" applyBorder="1" applyAlignment="1">
      <alignment horizontal="left" vertical="center" wrapText="1"/>
    </xf>
    <xf numFmtId="0" fontId="6" fillId="0" borderId="4" xfId="0" applyFont="1" applyBorder="1"/>
    <xf numFmtId="0" fontId="6" fillId="0" borderId="5" xfId="0" applyFont="1" applyBorder="1"/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/>
    <xf numFmtId="4" fontId="5" fillId="0" borderId="3" xfId="0" applyNumberFormat="1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0" fontId="5" fillId="0" borderId="6" xfId="0" applyFont="1" applyBorder="1" applyAlignment="1">
      <alignment vertical="center" wrapText="1"/>
    </xf>
    <xf numFmtId="0" fontId="6" fillId="0" borderId="6" xfId="0" applyFont="1" applyBorder="1"/>
    <xf numFmtId="0" fontId="8" fillId="2" borderId="6" xfId="0" applyFont="1" applyFill="1" applyBorder="1" applyAlignment="1">
      <alignment horizontal="left"/>
    </xf>
    <xf numFmtId="0" fontId="8" fillId="0" borderId="6" xfId="0" applyFont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4"/>
  <sheetViews>
    <sheetView workbookViewId="0"/>
  </sheetViews>
  <sheetFormatPr defaultColWidth="14.453125" defaultRowHeight="15" customHeight="1" x14ac:dyDescent="0.35"/>
  <cols>
    <col min="1" max="1" width="9.7265625" customWidth="1"/>
    <col min="2" max="2" width="58" customWidth="1"/>
    <col min="3" max="3" width="13.81640625" customWidth="1"/>
    <col min="4" max="4" width="13.54296875" customWidth="1"/>
    <col min="5" max="26" width="8.7265625" customWidth="1"/>
  </cols>
  <sheetData>
    <row r="1" spans="1:26" ht="14.25" customHeight="1" x14ac:dyDescent="0.35">
      <c r="A1" s="1" t="s">
        <v>0</v>
      </c>
      <c r="B1" s="1" t="s">
        <v>1</v>
      </c>
      <c r="C1" s="2" t="s">
        <v>2</v>
      </c>
      <c r="D1" s="3" t="s">
        <v>3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" customHeight="1" x14ac:dyDescent="0.35">
      <c r="A2" s="5" t="str">
        <f>'Lot 1'!$A$1</f>
        <v>Lot 1:</v>
      </c>
      <c r="B2" s="5" t="str">
        <f>'Lot 1'!$B$1</f>
        <v>Echipamente prelevare probe inteligent automat pentru analiza ceții și a precipitațiilor</v>
      </c>
      <c r="C2" s="6">
        <f>'Lot 1'!E31</f>
        <v>691100</v>
      </c>
      <c r="D2" s="7" t="s">
        <v>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 x14ac:dyDescent="0.35">
      <c r="A3" s="5" t="str">
        <f>'Lot 2'!$A$1</f>
        <v>Lot 2:</v>
      </c>
      <c r="B3" s="5" t="str">
        <f>'Lot 2'!$B$1</f>
        <v xml:space="preserve">Sistem de analiză de textură, laborator industria alimentară
</v>
      </c>
      <c r="C3" s="6">
        <f>'Lot 2'!E13</f>
        <v>98000</v>
      </c>
      <c r="D3" s="7" t="s">
        <v>4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" customHeight="1" x14ac:dyDescent="0.35">
      <c r="A4" s="5" t="str">
        <f>'Lot 3'!$A$1</f>
        <v>Lot 3:</v>
      </c>
      <c r="B4" s="5" t="str">
        <f>'Lot 3'!$B$1</f>
        <v>Sisteme de monitorizare</v>
      </c>
      <c r="C4" s="6">
        <f>'Lot 3'!E7</f>
        <v>112600</v>
      </c>
      <c r="D4" s="7" t="s">
        <v>4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8" customHeight="1" x14ac:dyDescent="0.35">
      <c r="A5" s="5" t="str">
        <f>'Lot 4'!$A$1</f>
        <v>Lot 4:</v>
      </c>
      <c r="B5" s="5" t="str">
        <f>'Lot 4'!$B$1</f>
        <v>Soft de modelarea, analiza și înțelegerea datelor complexe</v>
      </c>
      <c r="C5" s="6">
        <f>'Lot 4'!E12</f>
        <v>265509.99</v>
      </c>
      <c r="D5" s="7" t="s">
        <v>4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8" customHeight="1" x14ac:dyDescent="0.35">
      <c r="A6" s="5" t="str">
        <f>'Lot 5'!$A$1</f>
        <v>Lot 5:</v>
      </c>
      <c r="B6" s="5" t="str">
        <f>'Lot 5'!$B$1</f>
        <v>Software ArcGis</v>
      </c>
      <c r="C6" s="6">
        <f>'Lot 5'!E6</f>
        <v>33610</v>
      </c>
      <c r="D6" s="7" t="s">
        <v>4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8" customHeight="1" x14ac:dyDescent="0.35">
      <c r="A7" s="5" t="str">
        <f>'Lot 6'!$A$1</f>
        <v>Lot 6:</v>
      </c>
      <c r="B7" s="5" t="str">
        <f>'Lot 6'!$B$1</f>
        <v>Alte software - Facultatea din Miercurea-Ciuc</v>
      </c>
      <c r="C7" s="6">
        <f>'Lot 6'!E8</f>
        <v>266880</v>
      </c>
      <c r="D7" s="7" t="s">
        <v>4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8" customHeight="1" x14ac:dyDescent="0.35">
      <c r="A8" s="5" t="str">
        <f>'Lot 7'!$A$1</f>
        <v>Lot 7:</v>
      </c>
      <c r="B8" s="5" t="str">
        <f>'Lot 7'!$B$1</f>
        <v>Platformă web pentru simularea managementului unor companii/investiții</v>
      </c>
      <c r="C8" s="6">
        <f>'Lot 7'!E6</f>
        <v>23100</v>
      </c>
      <c r="D8" s="7" t="s">
        <v>4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8" customHeight="1" x14ac:dyDescent="0.35">
      <c r="A9" s="5" t="str">
        <f>'Lot 8'!$A$1</f>
        <v>Lot 8:</v>
      </c>
      <c r="B9" s="5" t="str">
        <f>'Lot 8'!$B$1</f>
        <v>Baze de date CEIC, EMIS pentru cercetare-inovare</v>
      </c>
      <c r="C9" s="6">
        <f>'Lot 8'!E13</f>
        <v>132450</v>
      </c>
      <c r="D9" s="7" t="s">
        <v>4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8" customHeight="1" x14ac:dyDescent="0.35">
      <c r="A10" s="5" t="str">
        <f>'Lot 9'!$A$1</f>
        <v>Lot 9:</v>
      </c>
      <c r="B10" s="5" t="str">
        <f>'Lot 9'!$B$1</f>
        <v>Terminal InfoTouch pentru studenți</v>
      </c>
      <c r="C10" s="6">
        <f>'Lot 9'!E6</f>
        <v>42000</v>
      </c>
      <c r="D10" s="7" t="s">
        <v>4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8" customHeight="1" x14ac:dyDescent="0.35">
      <c r="A11" s="5" t="str">
        <f>'Lot 10'!$A$1</f>
        <v>Lot 10:</v>
      </c>
      <c r="B11" s="5" t="str">
        <f>'Lot 10'!$B$1</f>
        <v>Alte software - Facultatea din Cluj-Napoca</v>
      </c>
      <c r="C11" s="6">
        <f>'Lot 10'!E8</f>
        <v>90482</v>
      </c>
      <c r="D11" s="7" t="s">
        <v>5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8" customHeight="1" x14ac:dyDescent="0.35">
      <c r="A12" s="5" t="str">
        <f>'Lot 11'!$A$1</f>
        <v>Lot 11:</v>
      </c>
      <c r="B12" s="5" t="str">
        <f>'Lot 11'!$B$1</f>
        <v>Strung CNC</v>
      </c>
      <c r="C12" s="6">
        <f>'Lot 11'!E8</f>
        <v>352900</v>
      </c>
      <c r="D12" s="7" t="s">
        <v>6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8" customHeight="1" x14ac:dyDescent="0.35">
      <c r="A13" s="5" t="str">
        <f>'Lot 12'!$A$1</f>
        <v>Lot 12:</v>
      </c>
      <c r="B13" s="5" t="str">
        <f>'Lot 12'!$B$1</f>
        <v>Echipamente pentru facilitarea prezenței la distanță a studenților la cursuri și laboratoare -  sistem videoconferință portabil 360 grade și teleprezență 3D VR</v>
      </c>
      <c r="C13" s="6">
        <f>'Lot 12'!E11</f>
        <v>37800</v>
      </c>
      <c r="D13" s="7" t="s">
        <v>6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8" customHeight="1" x14ac:dyDescent="0.35">
      <c r="A14" s="5" t="str">
        <f>'Lot 13'!$A$1</f>
        <v>Lot 13:</v>
      </c>
      <c r="B14" s="5" t="str">
        <f>'Lot 13'!$B$1</f>
        <v>Drone educaționale</v>
      </c>
      <c r="C14" s="6">
        <f>'Lot 13'!E11</f>
        <v>84100</v>
      </c>
      <c r="D14" s="7" t="s">
        <v>6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8" customHeight="1" x14ac:dyDescent="0.35">
      <c r="A15" s="5" t="str">
        <f>'Lot 14'!$A$1</f>
        <v>Lot 14:</v>
      </c>
      <c r="B15" s="5" t="str">
        <f>'Lot 14'!$B$1</f>
        <v>Pachet software de simulare procese</v>
      </c>
      <c r="C15" s="6">
        <f>'Lot 14'!E6</f>
        <v>63000</v>
      </c>
      <c r="D15" s="7" t="s">
        <v>6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8" customHeight="1" x14ac:dyDescent="0.35">
      <c r="A16" s="5" t="str">
        <f>'Lot 15'!$A$1</f>
        <v>Lot 15:</v>
      </c>
      <c r="B16" s="5" t="str">
        <f>'Lot 15'!$B$1</f>
        <v>Server de calcul de înaltă performanță cu superchip integrat pentru inteligență artificială și calcul științific</v>
      </c>
      <c r="C16" s="6">
        <f>'Lot 15'!E6</f>
        <v>250000</v>
      </c>
      <c r="D16" s="4" t="s">
        <v>6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8" customHeight="1" x14ac:dyDescent="0.35">
      <c r="A17" s="5" t="str">
        <f>'Lot 16'!$A$1</f>
        <v>Lot 16:</v>
      </c>
      <c r="B17" s="5" t="str">
        <f>'Lot 16'!$B$1</f>
        <v>Storage Server</v>
      </c>
      <c r="C17" s="6">
        <f>'Lot 16'!E6</f>
        <v>100000</v>
      </c>
      <c r="D17" s="4" t="s">
        <v>5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8" customHeight="1" x14ac:dyDescent="0.35">
      <c r="A18" s="5" t="str">
        <f>'Lot 17'!$A$1</f>
        <v>Lot 17:</v>
      </c>
      <c r="B18" s="5" t="str">
        <f>'Lot 17'!$B$1</f>
        <v>Videoproiector Full HD pentru prezentări și conferințe - Sistem videoconferință portabil</v>
      </c>
      <c r="C18" s="6">
        <f>'Lot 17'!E6</f>
        <v>45000</v>
      </c>
      <c r="D18" s="4" t="s">
        <v>6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8" customHeight="1" x14ac:dyDescent="0.35">
      <c r="A19" s="5" t="str">
        <f>'Lot 18'!$A$1</f>
        <v>Lot 18:</v>
      </c>
      <c r="B19" s="5" t="str">
        <f>'Lot 18'!$B$1</f>
        <v>Cameră cinema profesională</v>
      </c>
      <c r="C19" s="6">
        <f>'Lot 18'!E6</f>
        <v>35300</v>
      </c>
      <c r="D19" s="4" t="s">
        <v>4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5"/>
      <c r="B20" s="8" t="s">
        <v>7</v>
      </c>
      <c r="C20" s="9">
        <f>SUM(C2:C19)</f>
        <v>2723831.99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4"/>
      <c r="B23" s="4"/>
      <c r="C23" s="10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1:D20" xr:uid="{00000000-0009-0000-0000-000000000000}"/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Z1000"/>
  <sheetViews>
    <sheetView topLeftCell="A3" workbookViewId="0">
      <selection activeCell="B12" sqref="B12"/>
    </sheetView>
  </sheetViews>
  <sheetFormatPr defaultColWidth="14.453125" defaultRowHeight="14.5" x14ac:dyDescent="0.35"/>
  <cols>
    <col min="1" max="1" width="8.7265625" customWidth="1"/>
    <col min="2" max="2" width="52.08984375" customWidth="1"/>
    <col min="3" max="3" width="8.26953125" customWidth="1"/>
    <col min="4" max="4" width="11.54296875" customWidth="1"/>
    <col min="5" max="5" width="12.453125" customWidth="1"/>
    <col min="6" max="6" width="13.453125" customWidth="1"/>
    <col min="7" max="26" width="9.08984375" customWidth="1"/>
  </cols>
  <sheetData>
    <row r="1" spans="1:26" x14ac:dyDescent="0.35">
      <c r="A1" s="33" t="s">
        <v>122</v>
      </c>
      <c r="B1" s="12" t="s">
        <v>123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x14ac:dyDescent="0.35">
      <c r="A4" s="15" t="s">
        <v>16</v>
      </c>
      <c r="B4" s="47" t="s">
        <v>123</v>
      </c>
      <c r="C4" s="48"/>
      <c r="D4" s="49"/>
      <c r="E4" s="18">
        <f t="shared" ref="E4:F4" si="0">SUM(E5)</f>
        <v>42000</v>
      </c>
      <c r="F4" s="18">
        <f t="shared" si="0"/>
        <v>49980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x14ac:dyDescent="0.35">
      <c r="A5" s="19" t="s">
        <v>17</v>
      </c>
      <c r="B5" s="20" t="s">
        <v>124</v>
      </c>
      <c r="C5" s="21">
        <v>2</v>
      </c>
      <c r="D5" s="22">
        <v>21000</v>
      </c>
      <c r="E5" s="23">
        <f>C5*D5</f>
        <v>42000</v>
      </c>
      <c r="F5" s="23">
        <f>E5*1.19</f>
        <v>49980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x14ac:dyDescent="0.35">
      <c r="A6" s="50" t="s">
        <v>69</v>
      </c>
      <c r="B6" s="48"/>
      <c r="C6" s="48"/>
      <c r="D6" s="49"/>
      <c r="E6" s="28">
        <f t="shared" ref="E6:F6" si="1">E4</f>
        <v>42000</v>
      </c>
      <c r="F6" s="28">
        <f t="shared" si="1"/>
        <v>49980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9" customWidth="1"/>
    <col min="2" max="2" width="52.08984375" customWidth="1"/>
    <col min="3" max="3" width="7.81640625" customWidth="1"/>
    <col min="4" max="4" width="11.54296875" customWidth="1"/>
    <col min="5" max="5" width="12.453125" customWidth="1"/>
    <col min="6" max="6" width="13.453125" customWidth="1"/>
    <col min="7" max="26" width="9.08984375" customWidth="1"/>
  </cols>
  <sheetData>
    <row r="1" spans="1:26" ht="16.5" customHeight="1" x14ac:dyDescent="0.35">
      <c r="A1" s="36" t="s">
        <v>125</v>
      </c>
      <c r="B1" s="12" t="s">
        <v>126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47" t="s">
        <v>126</v>
      </c>
      <c r="C4" s="48"/>
      <c r="D4" s="49"/>
      <c r="E4" s="18">
        <f t="shared" ref="E4:F4" si="0">SUM(E5:E7)</f>
        <v>90482</v>
      </c>
      <c r="F4" s="18">
        <f t="shared" si="0"/>
        <v>107673.58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x14ac:dyDescent="0.35">
      <c r="A5" s="19" t="s">
        <v>17</v>
      </c>
      <c r="B5" s="20" t="s">
        <v>127</v>
      </c>
      <c r="C5" s="21">
        <v>1</v>
      </c>
      <c r="D5" s="22">
        <v>18400</v>
      </c>
      <c r="E5" s="23">
        <f t="shared" ref="E5:E7" si="1">C5*D5</f>
        <v>18400</v>
      </c>
      <c r="F5" s="23">
        <f t="shared" ref="F5:F7" si="2">E5*1.19</f>
        <v>21896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19" t="s">
        <v>19</v>
      </c>
      <c r="B6" s="20" t="s">
        <v>128</v>
      </c>
      <c r="C6" s="21">
        <v>1</v>
      </c>
      <c r="D6" s="22">
        <v>5882</v>
      </c>
      <c r="E6" s="23">
        <f t="shared" si="1"/>
        <v>5882</v>
      </c>
      <c r="F6" s="23">
        <f t="shared" si="2"/>
        <v>6999.58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7" x14ac:dyDescent="0.35">
      <c r="A7" s="19" t="s">
        <v>43</v>
      </c>
      <c r="B7" s="20" t="s">
        <v>129</v>
      </c>
      <c r="C7" s="21">
        <v>1</v>
      </c>
      <c r="D7" s="22">
        <v>66200</v>
      </c>
      <c r="E7" s="23">
        <f t="shared" si="1"/>
        <v>66200</v>
      </c>
      <c r="F7" s="23">
        <f t="shared" si="2"/>
        <v>78778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50" t="s">
        <v>69</v>
      </c>
      <c r="B8" s="48"/>
      <c r="C8" s="48"/>
      <c r="D8" s="49"/>
      <c r="E8" s="28">
        <f t="shared" ref="E8:F8" si="3">E4</f>
        <v>90482</v>
      </c>
      <c r="F8" s="28">
        <f t="shared" si="3"/>
        <v>107673.58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8:D8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Z1002"/>
  <sheetViews>
    <sheetView workbookViewId="0"/>
  </sheetViews>
  <sheetFormatPr defaultColWidth="14.453125" defaultRowHeight="15" customHeight="1" x14ac:dyDescent="0.35"/>
  <cols>
    <col min="1" max="1" width="7.81640625" customWidth="1"/>
    <col min="2" max="2" width="52.08984375" customWidth="1"/>
    <col min="3" max="3" width="9" customWidth="1"/>
    <col min="4" max="4" width="11.54296875" customWidth="1"/>
    <col min="5" max="5" width="12.453125" customWidth="1"/>
    <col min="6" max="6" width="13.453125" customWidth="1"/>
    <col min="7" max="7" width="17.26953125" customWidth="1"/>
    <col min="8" max="26" width="9.08984375" customWidth="1"/>
  </cols>
  <sheetData>
    <row r="1" spans="1:26" ht="14.5" x14ac:dyDescent="0.35">
      <c r="A1" s="36" t="s">
        <v>130</v>
      </c>
      <c r="B1" s="12" t="s">
        <v>131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47" t="s">
        <v>131</v>
      </c>
      <c r="C4" s="48"/>
      <c r="D4" s="49"/>
      <c r="E4" s="18">
        <f t="shared" ref="E4:F4" si="0">SUM(E5)</f>
        <v>352900</v>
      </c>
      <c r="F4" s="18">
        <f t="shared" si="0"/>
        <v>419951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1" customHeight="1" x14ac:dyDescent="0.35">
      <c r="A5" s="19" t="s">
        <v>17</v>
      </c>
      <c r="B5" s="20" t="s">
        <v>132</v>
      </c>
      <c r="C5" s="21">
        <v>1</v>
      </c>
      <c r="D5" s="22">
        <v>352900</v>
      </c>
      <c r="E5" s="23">
        <f>C5*D5</f>
        <v>352900</v>
      </c>
      <c r="F5" s="23">
        <f>E5*1.19</f>
        <v>419951</v>
      </c>
      <c r="G5" s="24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5" x14ac:dyDescent="0.35">
      <c r="A6" s="25" t="s">
        <v>74</v>
      </c>
      <c r="B6" s="26" t="s">
        <v>131</v>
      </c>
      <c r="C6" s="21"/>
      <c r="D6" s="27"/>
      <c r="E6" s="23"/>
      <c r="F6" s="23"/>
      <c r="G6" s="2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25" t="s">
        <v>76</v>
      </c>
      <c r="B7" s="26" t="s">
        <v>133</v>
      </c>
      <c r="C7" s="21"/>
      <c r="D7" s="27"/>
      <c r="E7" s="23"/>
      <c r="F7" s="23"/>
      <c r="G7" s="24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50" t="s">
        <v>69</v>
      </c>
      <c r="B8" s="48"/>
      <c r="C8" s="48"/>
      <c r="D8" s="49"/>
      <c r="E8" s="28">
        <f t="shared" ref="E8:F8" si="1">E4</f>
        <v>352900</v>
      </c>
      <c r="F8" s="28">
        <f t="shared" si="1"/>
        <v>419951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4.5" x14ac:dyDescent="0.3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4.5" x14ac:dyDescent="0.3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2">
    <mergeCell ref="B4:D4"/>
    <mergeCell ref="A8:D8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topLeftCell="A10" workbookViewId="0">
      <selection sqref="A1:XFD1048576"/>
    </sheetView>
  </sheetViews>
  <sheetFormatPr defaultColWidth="14.453125" defaultRowHeight="42" customHeight="1" x14ac:dyDescent="0.35"/>
  <cols>
    <col min="1" max="1" width="7.7265625" customWidth="1"/>
    <col min="2" max="2" width="52.08984375" customWidth="1"/>
    <col min="3" max="3" width="8.26953125" customWidth="1"/>
    <col min="4" max="4" width="11.54296875" customWidth="1"/>
    <col min="5" max="5" width="12.453125" customWidth="1"/>
    <col min="6" max="6" width="13.453125" customWidth="1"/>
    <col min="7" max="7" width="16.08984375" customWidth="1"/>
    <col min="8" max="26" width="9.08984375" customWidth="1"/>
  </cols>
  <sheetData>
    <row r="1" spans="1:26" ht="42" customHeight="1" x14ac:dyDescent="0.35">
      <c r="A1" s="37" t="s">
        <v>134</v>
      </c>
      <c r="B1" s="54" t="s">
        <v>135</v>
      </c>
      <c r="C1" s="52"/>
      <c r="D1" s="52"/>
      <c r="E1" s="52"/>
      <c r="F1" s="52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42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42" customHeight="1" x14ac:dyDescent="0.35">
      <c r="A3" s="15" t="s">
        <v>10</v>
      </c>
      <c r="B3" s="16" t="s">
        <v>11</v>
      </c>
      <c r="C3" s="16" t="s">
        <v>12</v>
      </c>
      <c r="D3" s="16" t="s">
        <v>136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42" customHeight="1" x14ac:dyDescent="0.35">
      <c r="A4" s="15" t="s">
        <v>16</v>
      </c>
      <c r="B4" s="47" t="s">
        <v>137</v>
      </c>
      <c r="C4" s="48"/>
      <c r="D4" s="49"/>
      <c r="E4" s="18">
        <v>37800</v>
      </c>
      <c r="F4" s="18">
        <f t="shared" ref="F4:F8" si="0">E4*1.19</f>
        <v>44982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42" customHeight="1" x14ac:dyDescent="0.35">
      <c r="A5" s="25" t="s">
        <v>74</v>
      </c>
      <c r="B5" s="26" t="s">
        <v>138</v>
      </c>
      <c r="C5" s="21">
        <v>1</v>
      </c>
      <c r="D5" s="38"/>
      <c r="E5" s="23">
        <f t="shared" ref="E5:E8" si="1">C5*D5</f>
        <v>0</v>
      </c>
      <c r="F5" s="23">
        <f t="shared" si="0"/>
        <v>0</v>
      </c>
      <c r="G5" s="24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42" customHeight="1" x14ac:dyDescent="0.35">
      <c r="A6" s="25" t="s">
        <v>76</v>
      </c>
      <c r="B6" s="26" t="s">
        <v>139</v>
      </c>
      <c r="C6" s="21">
        <v>1</v>
      </c>
      <c r="D6" s="38"/>
      <c r="E6" s="23">
        <f t="shared" si="1"/>
        <v>0</v>
      </c>
      <c r="F6" s="23">
        <f t="shared" si="0"/>
        <v>0</v>
      </c>
      <c r="G6" s="2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42" customHeight="1" x14ac:dyDescent="0.35">
      <c r="A7" s="25" t="s">
        <v>78</v>
      </c>
      <c r="B7" s="26" t="s">
        <v>140</v>
      </c>
      <c r="C7" s="21">
        <v>1</v>
      </c>
      <c r="D7" s="38"/>
      <c r="E7" s="23">
        <f t="shared" si="1"/>
        <v>0</v>
      </c>
      <c r="F7" s="23">
        <f t="shared" si="0"/>
        <v>0</v>
      </c>
      <c r="G7" s="24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42" customHeight="1" x14ac:dyDescent="0.35">
      <c r="A8" s="25" t="s">
        <v>80</v>
      </c>
      <c r="B8" s="26" t="s">
        <v>141</v>
      </c>
      <c r="C8" s="21">
        <v>1</v>
      </c>
      <c r="D8" s="38"/>
      <c r="E8" s="23">
        <f t="shared" si="1"/>
        <v>0</v>
      </c>
      <c r="F8" s="23">
        <f t="shared" si="0"/>
        <v>0</v>
      </c>
      <c r="G8" s="24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42" customHeight="1" x14ac:dyDescent="0.35">
      <c r="A9" s="50" t="s">
        <v>69</v>
      </c>
      <c r="B9" s="48"/>
      <c r="C9" s="48"/>
      <c r="D9" s="49"/>
      <c r="E9" s="28">
        <f t="shared" ref="E9:F9" si="2">E4</f>
        <v>37800</v>
      </c>
      <c r="F9" s="28">
        <f t="shared" si="2"/>
        <v>44982</v>
      </c>
      <c r="G9" s="2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42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42" customHeight="1" x14ac:dyDescent="0.35">
      <c r="A11" s="13"/>
      <c r="B11" s="55" t="s">
        <v>142</v>
      </c>
      <c r="C11" s="52"/>
      <c r="D11" s="52"/>
      <c r="E11" s="39">
        <v>37800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42" customHeight="1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42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42" customHeight="1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42" customHeight="1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42" customHeight="1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42" customHeigh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42" customHeight="1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42" customHeight="1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42" customHeight="1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42" customHeight="1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42" customHeight="1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42" customHeight="1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42" customHeight="1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42" customHeight="1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42" customHeight="1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42" customHeight="1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42" customHeight="1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42" customHeight="1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42" customHeight="1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42" customHeight="1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42" customHeight="1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42" customHeight="1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42" customHeight="1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42" customHeight="1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42" customHeight="1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42" customHeight="1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42" customHeight="1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42" customHeight="1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42" customHeight="1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42" customHeight="1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42" customHeight="1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42" customHeight="1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42" customHeigh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42" customHeight="1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42" customHeight="1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42" customHeight="1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42" customHeight="1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42" customHeight="1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42" customHeight="1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42" customHeight="1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42" customHeight="1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42" customHeight="1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42" customHeight="1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42" customHeight="1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42" customHeight="1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42" customHeight="1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42" customHeight="1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42" customHeight="1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42" customHeight="1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42" customHeight="1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42" customHeight="1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42" customHeight="1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42" customHeight="1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42" customHeight="1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42" customHeight="1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42" customHeight="1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42" customHeight="1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42" customHeight="1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42" customHeight="1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42" customHeight="1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42" customHeight="1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42" customHeight="1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42" customHeight="1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42" customHeight="1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42" customHeight="1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42" customHeight="1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42" customHeight="1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42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42" customHeight="1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42" customHeight="1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42" customHeight="1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42" customHeight="1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42" customHeigh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42" customHeight="1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42" customHeight="1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42" customHeight="1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42" customHeight="1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42" customHeight="1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42" customHeight="1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42" customHeight="1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42" customHeight="1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42" customHeight="1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42" customHeight="1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42" customHeight="1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42" customHeight="1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42" customHeight="1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42" customHeight="1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42" customHeight="1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42" customHeight="1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42" customHeight="1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42" customHeight="1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42" customHeight="1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42" customHeight="1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42" customHeight="1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42" customHeight="1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42" customHeight="1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42" customHeight="1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42" customHeight="1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42" customHeight="1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42" customHeight="1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42" customHeight="1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42" customHeight="1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42" customHeight="1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42" customHeight="1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42" customHeight="1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42" customHeight="1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42" customHeight="1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42" customHeight="1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42" customHeight="1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42" customHeigh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42" customHeight="1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42" customHeight="1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42" customHeight="1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42" customHeight="1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42" customHeight="1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42" customHeight="1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42" customHeight="1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42" customHeight="1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42" customHeight="1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42" customHeight="1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42" customHeight="1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42" customHeight="1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42" customHeight="1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42" customHeight="1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42" customHeight="1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42" customHeight="1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42" customHeight="1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42" customHeight="1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42" customHeight="1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42" customHeight="1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42" customHeight="1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42" customHeight="1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42" customHeight="1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42" customHeight="1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42" customHeight="1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42" customHeight="1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42" customHeight="1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42" customHeight="1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42" customHeight="1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42" customHeight="1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42" customHeight="1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42" customHeight="1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42" customHeight="1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42" customHeight="1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42" customHeight="1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42" customHeight="1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42" customHeight="1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42" customHeight="1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42" customHeight="1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42" customHeigh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42" customHeight="1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42" customHeight="1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42" customHeight="1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42" customHeight="1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42" customHeight="1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42" customHeight="1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42" customHeight="1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42" customHeight="1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42" customHeight="1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42" customHeight="1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42" customHeight="1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42" customHeight="1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42" customHeight="1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42" customHeight="1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42" customHeight="1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42" customHeight="1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42" customHeight="1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42" customHeight="1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42" customHeight="1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42" customHeight="1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42" customHeight="1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42" customHeight="1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42" customHeight="1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42" customHeight="1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42" customHeight="1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42" customHeight="1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42" customHeight="1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42" customHeight="1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42" customHeigh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42" customHeight="1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42" customHeight="1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42" customHeight="1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42" customHeight="1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42" customHeight="1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42" customHeight="1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42" customHeight="1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42" customHeight="1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42" customHeight="1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42" customHeight="1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42" customHeight="1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42" customHeight="1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42" customHeight="1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42" customHeight="1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42" customHeight="1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42" customHeight="1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42" customHeight="1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42" customHeight="1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42" customHeight="1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42" customHeight="1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42" customHeight="1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42" customHeight="1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42" customHeight="1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42" customHeight="1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42" customHeight="1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42" customHeight="1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42" customHeight="1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42" customHeight="1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42" customHeight="1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42" customHeight="1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42" customHeight="1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42" customHeight="1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42" customHeight="1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42" customHeight="1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42" customHeight="1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42" customHeight="1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42" customHeight="1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42" customHeight="1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42" customHeigh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42" customHeight="1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42" customHeight="1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42" customHeight="1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42" customHeight="1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42" customHeight="1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42" customHeight="1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42" customHeight="1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42" customHeight="1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42" customHeight="1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42" customHeight="1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42" customHeight="1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42" customHeight="1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42" customHeight="1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42" customHeight="1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42" customHeight="1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42" customHeight="1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42" customHeight="1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42" customHeight="1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42" customHeight="1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42" customHeight="1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42" customHeight="1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42" customHeight="1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42" customHeight="1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42" customHeight="1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42" customHeight="1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42" customHeight="1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42" customHeight="1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42" customHeight="1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42" customHeight="1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42" customHeight="1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42" customHeight="1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42" customHeight="1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42" customHeight="1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42" customHeight="1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42" customHeight="1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42" customHeight="1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42" customHeigh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42" customHeight="1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42" customHeight="1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42" customHeight="1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42" customHeight="1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42" customHeight="1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42" customHeight="1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42" customHeight="1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42" customHeight="1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42" customHeight="1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42" customHeight="1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42" customHeight="1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42" customHeight="1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42" customHeight="1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42" customHeight="1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42" customHeight="1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42" customHeight="1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42" customHeight="1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42" customHeight="1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42" customHeight="1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42" customHeight="1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42" customHeight="1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42" customHeight="1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42" customHeight="1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42" customHeight="1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42" customHeight="1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42" customHeight="1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42" customHeight="1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42" customHeight="1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42" customHeight="1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42" customHeight="1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42" customHeight="1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42" customHeight="1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42" customHeight="1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42" customHeight="1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42" customHeight="1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42" customHeight="1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42" customHeight="1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42" customHeight="1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42" customHeight="1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42" customHeight="1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42" customHeight="1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42" customHeight="1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42" customHeight="1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42" customHeight="1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42" customHeight="1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42" customHeight="1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42" customHeight="1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42" customHeight="1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42" customHeight="1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42" customHeight="1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42" customHeight="1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42" customHeight="1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42" customHeight="1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42" customHeight="1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42" customHeight="1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42" customHeight="1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42" customHeight="1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42" customHeight="1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42" customHeight="1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42" customHeight="1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42" customHeight="1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42" customHeight="1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42" customHeight="1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42" customHeight="1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42" customHeight="1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42" customHeight="1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42" customHeight="1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42" customHeight="1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42" customHeight="1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42" customHeight="1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42" customHeight="1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42" customHeight="1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42" customHeight="1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42" customHeight="1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42" customHeight="1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42" customHeight="1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42" customHeight="1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42" customHeight="1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42" customHeight="1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42" customHeight="1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42" customHeight="1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42" customHeight="1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42" customHeight="1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42" customHeight="1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42" customHeight="1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42" customHeight="1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42" customHeight="1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42" customHeight="1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42" customHeight="1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42" customHeight="1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42" customHeight="1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42" customHeight="1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42" customHeight="1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42" customHeight="1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42" customHeight="1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42" customHeight="1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42" customHeight="1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42" customHeight="1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42" customHeight="1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42" customHeight="1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42" customHeight="1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42" customHeight="1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42" customHeight="1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42" customHeight="1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42" customHeight="1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42" customHeight="1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42" customHeight="1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42" customHeight="1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42" customHeight="1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42" customHeight="1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42" customHeight="1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42" customHeight="1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42" customHeight="1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42" customHeight="1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42" customHeight="1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42" customHeight="1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42" customHeight="1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42" customHeight="1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42" customHeight="1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42" customHeight="1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42" customHeight="1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42" customHeight="1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42" customHeight="1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42" customHeight="1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42" customHeight="1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42" customHeight="1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42" customHeight="1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42" customHeight="1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42" customHeight="1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42" customHeight="1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42" customHeight="1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42" customHeight="1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42" customHeight="1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42" customHeight="1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42" customHeight="1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42" customHeight="1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42" customHeight="1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42" customHeight="1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42" customHeight="1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42" customHeight="1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42" customHeight="1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42" customHeight="1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42" customHeight="1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42" customHeight="1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42" customHeight="1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42" customHeight="1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42" customHeight="1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42" customHeight="1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42" customHeight="1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42" customHeight="1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42" customHeight="1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42" customHeight="1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42" customHeight="1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42" customHeight="1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42" customHeight="1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42" customHeight="1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42" customHeight="1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42" customHeight="1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42" customHeight="1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42" customHeight="1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42" customHeight="1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42" customHeight="1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42" customHeight="1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42" customHeight="1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42" customHeight="1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42" customHeight="1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42" customHeight="1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42" customHeight="1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42" customHeight="1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42" customHeight="1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42" customHeight="1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42" customHeight="1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42" customHeight="1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42" customHeight="1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42" customHeight="1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42" customHeight="1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42" customHeight="1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42" customHeight="1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42" customHeight="1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42" customHeight="1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42" customHeight="1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42" customHeight="1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42" customHeight="1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42" customHeight="1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42" customHeight="1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42" customHeight="1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42" customHeight="1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42" customHeight="1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42" customHeight="1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42" customHeight="1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42" customHeight="1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42" customHeight="1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42" customHeight="1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42" customHeight="1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42" customHeight="1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42" customHeight="1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42" customHeight="1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42" customHeight="1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42" customHeight="1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42" customHeight="1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42" customHeight="1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42" customHeight="1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42" customHeight="1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42" customHeight="1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42" customHeight="1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42" customHeight="1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42" customHeight="1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42" customHeight="1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42" customHeight="1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42" customHeight="1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42" customHeight="1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42" customHeight="1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42" customHeight="1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42" customHeight="1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42" customHeight="1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42" customHeight="1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42" customHeight="1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42" customHeight="1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42" customHeight="1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42" customHeight="1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42" customHeight="1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42" customHeight="1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42" customHeight="1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42" customHeight="1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42" customHeight="1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42" customHeight="1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42" customHeight="1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42" customHeigh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42" customHeight="1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42" customHeight="1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42" customHeight="1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42" customHeight="1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42" customHeight="1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42" customHeight="1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42" customHeight="1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42" customHeight="1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42" customHeight="1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42" customHeight="1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42" customHeight="1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42" customHeight="1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42" customHeight="1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42" customHeight="1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42" customHeight="1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42" customHeight="1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42" customHeight="1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42" customHeight="1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42" customHeight="1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42" customHeight="1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42" customHeight="1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42" customHeight="1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42" customHeight="1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42" customHeight="1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42" customHeight="1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42" customHeight="1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42" customHeight="1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42" customHeight="1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42" customHeight="1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42" customHeight="1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42" customHeight="1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42" customHeight="1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42" customHeight="1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42" customHeight="1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42" customHeight="1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42" customHeight="1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42" customHeight="1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42" customHeigh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42" customHeight="1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42" customHeight="1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42" customHeight="1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42" customHeight="1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42" customHeight="1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42" customHeight="1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42" customHeight="1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42" customHeight="1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42" customHeight="1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42" customHeight="1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42" customHeight="1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42" customHeight="1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42" customHeight="1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42" customHeight="1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42" customHeight="1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42" customHeight="1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42" customHeight="1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42" customHeight="1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42" customHeight="1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42" customHeight="1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42" customHeight="1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42" customHeight="1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42" customHeight="1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42" customHeight="1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42" customHeight="1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42" customHeight="1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42" customHeight="1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42" customHeight="1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42" customHeight="1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42" customHeight="1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42" customHeight="1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42" customHeight="1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42" customHeight="1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42" customHeight="1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42" customHeight="1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42" customHeight="1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42" customHeight="1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42" customHeight="1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42" customHeight="1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42" customHeight="1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42" customHeight="1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42" customHeight="1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42" customHeight="1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42" customHeight="1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42" customHeight="1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42" customHeight="1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42" customHeight="1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42" customHeight="1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42" customHeight="1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42" customHeight="1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42" customHeight="1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42" customHeight="1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42" customHeight="1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42" customHeight="1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42" customHeight="1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42" customHeight="1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42" customHeight="1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42" customHeight="1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42" customHeight="1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42" customHeight="1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42" customHeight="1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42" customHeight="1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42" customHeight="1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42" customHeight="1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42" customHeight="1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42" customHeight="1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42" customHeight="1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42" customHeight="1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42" customHeight="1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42" customHeight="1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42" customHeight="1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42" customHeight="1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42" customHeight="1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42" customHeight="1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42" customHeight="1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42" customHeight="1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42" customHeight="1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42" customHeight="1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42" customHeight="1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42" customHeight="1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42" customHeight="1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42" customHeight="1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42" customHeight="1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42" customHeight="1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42" customHeight="1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42" customHeight="1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42" customHeight="1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42" customHeight="1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42" customHeight="1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42" customHeight="1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42" customHeight="1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42" customHeight="1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42" customHeight="1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42" customHeight="1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42" customHeight="1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42" customHeight="1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42" customHeight="1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42" customHeight="1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42" customHeight="1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42" customHeight="1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42" customHeight="1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42" customHeight="1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42" customHeight="1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42" customHeight="1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42" customHeight="1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42" customHeight="1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42" customHeight="1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42" customHeight="1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42" customHeight="1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42" customHeight="1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42" customHeight="1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42" customHeight="1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42" customHeight="1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42" customHeight="1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42" customHeight="1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42" customHeight="1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42" customHeight="1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42" customHeight="1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42" customHeight="1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42" customHeight="1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42" customHeight="1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42" customHeight="1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42" customHeight="1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42" customHeight="1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42" customHeight="1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42" customHeight="1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42" customHeight="1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42" customHeight="1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42" customHeight="1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42" customHeight="1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42" customHeight="1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42" customHeight="1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42" customHeight="1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42" customHeight="1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42" customHeight="1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42" customHeight="1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42" customHeight="1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42" customHeight="1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42" customHeight="1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42" customHeight="1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42" customHeight="1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42" customHeight="1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42" customHeight="1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42" customHeight="1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42" customHeight="1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42" customHeight="1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42" customHeight="1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42" customHeight="1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42" customHeight="1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42" customHeight="1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42" customHeight="1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42" customHeight="1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42" customHeight="1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42" customHeight="1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42" customHeight="1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42" customHeight="1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42" customHeight="1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42" customHeight="1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42" customHeight="1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42" customHeight="1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42" customHeight="1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42" customHeight="1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42" customHeight="1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42" customHeight="1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42" customHeight="1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42" customHeight="1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42" customHeight="1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42" customHeight="1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42" customHeight="1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42" customHeight="1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42" customHeight="1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42" customHeight="1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42" customHeight="1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42" customHeight="1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42" customHeight="1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42" customHeight="1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42" customHeight="1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42" customHeight="1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42" customHeight="1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42" customHeight="1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42" customHeight="1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42" customHeight="1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42" customHeight="1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42" customHeight="1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42" customHeight="1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42" customHeight="1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42" customHeight="1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42" customHeight="1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42" customHeight="1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42" customHeight="1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42" customHeight="1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42" customHeight="1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42" customHeight="1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42" customHeight="1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42" customHeight="1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42" customHeight="1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42" customHeight="1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42" customHeight="1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42" customHeight="1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42" customHeight="1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42" customHeight="1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42" customHeight="1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42" customHeight="1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42" customHeight="1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42" customHeight="1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42" customHeight="1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42" customHeight="1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42" customHeight="1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42" customHeight="1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42" customHeight="1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42" customHeight="1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42" customHeight="1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42" customHeight="1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42" customHeight="1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42" customHeight="1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42" customHeight="1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42" customHeight="1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42" customHeight="1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42" customHeight="1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42" customHeight="1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42" customHeight="1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42" customHeight="1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42" customHeight="1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42" customHeight="1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42" customHeight="1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42" customHeight="1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42" customHeight="1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42" customHeight="1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42" customHeight="1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42" customHeight="1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42" customHeight="1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42" customHeight="1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42" customHeight="1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42" customHeight="1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42" customHeight="1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42" customHeight="1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42" customHeight="1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42" customHeight="1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42" customHeight="1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42" customHeight="1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42" customHeight="1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42" customHeight="1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42" customHeight="1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42" customHeight="1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42" customHeight="1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42" customHeight="1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42" customHeight="1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42" customHeight="1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42" customHeight="1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42" customHeight="1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42" customHeight="1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42" customHeight="1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42" customHeight="1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42" customHeight="1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42" customHeight="1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42" customHeight="1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42" customHeight="1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42" customHeight="1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42" customHeight="1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42" customHeight="1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42" customHeight="1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42" customHeight="1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42" customHeight="1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42" customHeight="1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42" customHeight="1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42" customHeight="1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42" customHeight="1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42" customHeight="1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42" customHeight="1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42" customHeight="1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42" customHeight="1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42" customHeight="1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42" customHeight="1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42" customHeight="1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42" customHeight="1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42" customHeight="1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42" customHeight="1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42" customHeight="1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42" customHeight="1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42" customHeight="1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42" customHeight="1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42" customHeight="1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42" customHeight="1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42" customHeight="1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42" customHeight="1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42" customHeight="1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42" customHeight="1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42" customHeight="1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42" customHeight="1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42" customHeight="1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42" customHeight="1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42" customHeight="1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42" customHeight="1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42" customHeight="1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42" customHeight="1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42" customHeight="1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42" customHeight="1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42" customHeight="1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42" customHeight="1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42" customHeight="1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42" customHeight="1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42" customHeight="1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42" customHeight="1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42" customHeight="1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42" customHeight="1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42" customHeight="1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42" customHeight="1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42" customHeight="1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42" customHeight="1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42" customHeight="1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42" customHeight="1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42" customHeight="1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42" customHeight="1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42" customHeight="1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42" customHeight="1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42" customHeight="1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42" customHeight="1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42" customHeight="1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42" customHeight="1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42" customHeight="1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42" customHeight="1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42" customHeight="1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42" customHeight="1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42" customHeight="1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42" customHeight="1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42" customHeight="1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42" customHeight="1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42" customHeight="1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42" customHeight="1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42" customHeight="1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42" customHeight="1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42" customHeight="1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42" customHeight="1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42" customHeight="1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42" customHeight="1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42" customHeight="1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42" customHeight="1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42" customHeight="1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42" customHeight="1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42" customHeight="1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42" customHeight="1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42" customHeight="1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42" customHeight="1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42" customHeight="1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42" customHeight="1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42" customHeight="1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42" customHeight="1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42" customHeight="1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42" customHeight="1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42" customHeight="1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42" customHeight="1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42" customHeight="1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42" customHeight="1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42" customHeight="1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42" customHeight="1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42" customHeight="1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42" customHeight="1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42" customHeight="1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42" customHeight="1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42" customHeight="1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42" customHeight="1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42" customHeight="1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42" customHeight="1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42" customHeight="1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42" customHeight="1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42" customHeight="1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42" customHeight="1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42" customHeight="1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42" customHeight="1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42" customHeight="1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42" customHeight="1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42" customHeight="1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42" customHeight="1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42" customHeight="1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42" customHeight="1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42" customHeight="1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42" customHeight="1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42" customHeight="1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42" customHeight="1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42" customHeight="1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42" customHeight="1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42" customHeight="1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42" customHeight="1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42" customHeight="1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42" customHeight="1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42" customHeight="1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42" customHeight="1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42" customHeight="1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42" customHeight="1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42" customHeight="1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42" customHeight="1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42" customHeight="1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42" customHeight="1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42" customHeight="1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42" customHeight="1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42" customHeight="1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42" customHeight="1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42" customHeight="1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42" customHeight="1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42" customHeight="1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42" customHeight="1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42" customHeight="1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42" customHeight="1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42" customHeight="1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42" customHeight="1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42" customHeight="1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42" customHeight="1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42" customHeight="1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42" customHeight="1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42" customHeight="1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42" customHeight="1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42" customHeight="1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42" customHeight="1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42" customHeight="1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42" customHeight="1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42" customHeight="1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42" customHeight="1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42" customHeight="1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42" customHeight="1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42" customHeight="1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42" customHeight="1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42" customHeight="1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42" customHeight="1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42" customHeight="1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42" customHeight="1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42" customHeight="1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42" customHeight="1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42" customHeight="1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42" customHeight="1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42" customHeight="1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42" customHeight="1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42" customHeight="1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42" customHeight="1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42" customHeight="1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42" customHeight="1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42" customHeight="1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42" customHeight="1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42" customHeight="1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42" customHeight="1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42" customHeight="1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42" customHeight="1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42" customHeight="1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42" customHeight="1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42" customHeight="1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42" customHeight="1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42" customHeight="1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42" customHeight="1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42" customHeight="1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42" customHeight="1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42" customHeight="1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42" customHeight="1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42" customHeight="1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42" customHeight="1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42" customHeight="1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42" customHeight="1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42" customHeight="1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42" customHeight="1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42" customHeight="1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42" customHeight="1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42" customHeight="1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42" customHeight="1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42" customHeight="1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42" customHeight="1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42" customHeight="1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42" customHeight="1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42" customHeight="1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42" customHeight="1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42" customHeight="1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4">
    <mergeCell ref="B1:F1"/>
    <mergeCell ref="B4:D4"/>
    <mergeCell ref="A9:D9"/>
    <mergeCell ref="B11:D11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pageSetUpPr fitToPage="1"/>
  </sheetPr>
  <dimension ref="A1:Z1003"/>
  <sheetViews>
    <sheetView workbookViewId="0">
      <selection activeCell="H7" sqref="H7"/>
    </sheetView>
  </sheetViews>
  <sheetFormatPr defaultColWidth="14.453125" defaultRowHeight="15" customHeight="1" x14ac:dyDescent="0.35"/>
  <cols>
    <col min="1" max="1" width="8.26953125" customWidth="1"/>
    <col min="2" max="2" width="52.08984375" customWidth="1"/>
    <col min="3" max="3" width="7.7265625" customWidth="1"/>
    <col min="4" max="4" width="11.54296875" customWidth="1"/>
    <col min="5" max="5" width="12.453125" customWidth="1"/>
    <col min="6" max="6" width="13.453125" customWidth="1"/>
    <col min="7" max="7" width="16.7265625" customWidth="1"/>
    <col min="8" max="26" width="9.08984375" customWidth="1"/>
  </cols>
  <sheetData>
    <row r="1" spans="1:26" ht="15.75" customHeight="1" x14ac:dyDescent="0.35">
      <c r="A1" s="11" t="s">
        <v>143</v>
      </c>
      <c r="B1" s="12" t="s">
        <v>144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47" t="s">
        <v>144</v>
      </c>
      <c r="C4" s="48"/>
      <c r="D4" s="49"/>
      <c r="E4" s="18">
        <f t="shared" ref="E4:F4" si="0">SUM(E5:E10)</f>
        <v>84100</v>
      </c>
      <c r="F4" s="18">
        <f t="shared" si="0"/>
        <v>100079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40.5" x14ac:dyDescent="0.35">
      <c r="A5" s="19" t="s">
        <v>17</v>
      </c>
      <c r="B5" s="20" t="s">
        <v>145</v>
      </c>
      <c r="C5" s="21">
        <v>5</v>
      </c>
      <c r="D5" s="40">
        <v>2200</v>
      </c>
      <c r="E5" s="41">
        <f>C5*D5</f>
        <v>11000</v>
      </c>
      <c r="F5" s="41">
        <f>E5*1.19</f>
        <v>13090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19" t="s">
        <v>19</v>
      </c>
      <c r="B6" s="20" t="s">
        <v>146</v>
      </c>
      <c r="C6" s="21"/>
      <c r="D6" s="40"/>
      <c r="E6" s="41"/>
      <c r="F6" s="41"/>
      <c r="G6" s="2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25" t="s">
        <v>21</v>
      </c>
      <c r="B7" s="26" t="s">
        <v>147</v>
      </c>
      <c r="C7" s="21">
        <v>1</v>
      </c>
      <c r="D7" s="42">
        <v>7900</v>
      </c>
      <c r="E7" s="41">
        <f t="shared" ref="E7:E10" si="1">C7*D7</f>
        <v>7900</v>
      </c>
      <c r="F7" s="41">
        <f t="shared" ref="F7:F10" si="2">E7*1.19</f>
        <v>9401</v>
      </c>
      <c r="G7" s="24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25" t="s">
        <v>23</v>
      </c>
      <c r="B8" s="26" t="s">
        <v>148</v>
      </c>
      <c r="C8" s="21">
        <v>1</v>
      </c>
      <c r="D8" s="42">
        <v>33000</v>
      </c>
      <c r="E8" s="41">
        <f t="shared" si="1"/>
        <v>33000</v>
      </c>
      <c r="F8" s="41">
        <f t="shared" si="2"/>
        <v>39270</v>
      </c>
      <c r="G8" s="24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25" t="s">
        <v>25</v>
      </c>
      <c r="B9" s="26" t="s">
        <v>149</v>
      </c>
      <c r="C9" s="21">
        <v>2</v>
      </c>
      <c r="D9" s="42">
        <v>4750</v>
      </c>
      <c r="E9" s="41">
        <f t="shared" si="1"/>
        <v>9500</v>
      </c>
      <c r="F9" s="41">
        <f t="shared" si="2"/>
        <v>11305</v>
      </c>
      <c r="G9" s="2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40.5" x14ac:dyDescent="0.35">
      <c r="A10" s="19" t="s">
        <v>43</v>
      </c>
      <c r="B10" s="20" t="s">
        <v>150</v>
      </c>
      <c r="C10" s="21">
        <v>1</v>
      </c>
      <c r="D10" s="40">
        <v>22700</v>
      </c>
      <c r="E10" s="41">
        <f t="shared" si="1"/>
        <v>22700</v>
      </c>
      <c r="F10" s="41">
        <f t="shared" si="2"/>
        <v>27013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50" t="s">
        <v>69</v>
      </c>
      <c r="B11" s="48"/>
      <c r="C11" s="48"/>
      <c r="D11" s="49"/>
      <c r="E11" s="28">
        <f t="shared" ref="E11:F11" si="3">E4</f>
        <v>84100</v>
      </c>
      <c r="F11" s="28">
        <f t="shared" si="3"/>
        <v>100079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4.5" x14ac:dyDescent="0.3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4.5" x14ac:dyDescent="0.3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14.5" x14ac:dyDescent="0.3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</sheetData>
  <mergeCells count="2">
    <mergeCell ref="B4:D4"/>
    <mergeCell ref="A11:D11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  <pageSetUpPr fitToPage="1"/>
  </sheetPr>
  <dimension ref="A1:Z1000"/>
  <sheetViews>
    <sheetView workbookViewId="0">
      <selection activeCell="A3" sqref="A3:XFD3"/>
    </sheetView>
  </sheetViews>
  <sheetFormatPr defaultColWidth="14.453125" defaultRowHeight="14.5" x14ac:dyDescent="0.35"/>
  <cols>
    <col min="1" max="1" width="8.7265625" customWidth="1"/>
    <col min="2" max="2" width="49" customWidth="1"/>
    <col min="3" max="3" width="7.81640625" customWidth="1"/>
    <col min="4" max="4" width="11.54296875" customWidth="1"/>
    <col min="5" max="5" width="12.453125" customWidth="1"/>
    <col min="6" max="6" width="13.453125" customWidth="1"/>
    <col min="7" max="26" width="9.08984375" customWidth="1"/>
  </cols>
  <sheetData>
    <row r="1" spans="1:26" x14ac:dyDescent="0.35">
      <c r="A1" s="36" t="s">
        <v>151</v>
      </c>
      <c r="B1" s="12" t="s">
        <v>152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x14ac:dyDescent="0.35">
      <c r="A4" s="15" t="s">
        <v>16</v>
      </c>
      <c r="B4" s="47" t="s">
        <v>152</v>
      </c>
      <c r="C4" s="48"/>
      <c r="D4" s="49"/>
      <c r="E4" s="18">
        <f t="shared" ref="E4:F4" si="0">SUM(E5)</f>
        <v>63000</v>
      </c>
      <c r="F4" s="18">
        <f t="shared" si="0"/>
        <v>74970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x14ac:dyDescent="0.35">
      <c r="A5" s="21" t="s">
        <v>45</v>
      </c>
      <c r="B5" s="20" t="s">
        <v>153</v>
      </c>
      <c r="C5" s="21">
        <v>1</v>
      </c>
      <c r="D5" s="22">
        <v>63000</v>
      </c>
      <c r="E5" s="23">
        <f>C5*D5</f>
        <v>63000</v>
      </c>
      <c r="F5" s="23">
        <f>E5*1.19</f>
        <v>74970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x14ac:dyDescent="0.35">
      <c r="A6" s="50" t="s">
        <v>69</v>
      </c>
      <c r="B6" s="48"/>
      <c r="C6" s="48"/>
      <c r="D6" s="49"/>
      <c r="E6" s="28">
        <f t="shared" ref="E6:F6" si="1">E4</f>
        <v>63000</v>
      </c>
      <c r="F6" s="28">
        <f t="shared" si="1"/>
        <v>74970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  <pageSetUpPr fitToPage="1"/>
  </sheetPr>
  <dimension ref="A1:Z1000"/>
  <sheetViews>
    <sheetView workbookViewId="0">
      <selection sqref="A1:XFD1048576"/>
    </sheetView>
  </sheetViews>
  <sheetFormatPr defaultColWidth="14.453125" defaultRowHeight="25" customHeight="1" x14ac:dyDescent="0.35"/>
  <cols>
    <col min="1" max="1" width="8.453125" customWidth="1"/>
    <col min="2" max="2" width="52.08984375" customWidth="1"/>
    <col min="3" max="3" width="8.81640625" customWidth="1"/>
    <col min="4" max="4" width="11.54296875" customWidth="1"/>
    <col min="5" max="6" width="13.26953125" customWidth="1"/>
    <col min="7" max="26" width="9.08984375" customWidth="1"/>
  </cols>
  <sheetData>
    <row r="1" spans="1:26" ht="25" customHeight="1" x14ac:dyDescent="0.35">
      <c r="A1" s="36" t="s">
        <v>154</v>
      </c>
      <c r="B1" s="12" t="s">
        <v>155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5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5" customHeight="1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5" customHeight="1" x14ac:dyDescent="0.35">
      <c r="A4" s="15" t="s">
        <v>16</v>
      </c>
      <c r="B4" s="56" t="s">
        <v>155</v>
      </c>
      <c r="C4" s="57"/>
      <c r="D4" s="57"/>
      <c r="E4" s="18">
        <f t="shared" ref="E4:F4" si="0">SUM(E5)</f>
        <v>250000</v>
      </c>
      <c r="F4" s="18">
        <f t="shared" si="0"/>
        <v>297500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5" customHeight="1" x14ac:dyDescent="0.35">
      <c r="A5" s="21" t="s">
        <v>17</v>
      </c>
      <c r="B5" s="20" t="s">
        <v>156</v>
      </c>
      <c r="C5" s="20">
        <v>1</v>
      </c>
      <c r="D5" s="43">
        <v>250000</v>
      </c>
      <c r="E5" s="41">
        <f>C5*D5</f>
        <v>250000</v>
      </c>
      <c r="F5" s="23">
        <f>E5*1.19</f>
        <v>297500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5" customHeight="1" x14ac:dyDescent="0.35">
      <c r="A6" s="50" t="s">
        <v>69</v>
      </c>
      <c r="B6" s="48"/>
      <c r="C6" s="48"/>
      <c r="D6" s="49"/>
      <c r="E6" s="28">
        <f t="shared" ref="E6:F6" si="1">E4</f>
        <v>250000</v>
      </c>
      <c r="F6" s="28">
        <f t="shared" si="1"/>
        <v>297500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5" customHeight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5" customHeight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5" customHeight="1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5" customHeight="1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5" customHeight="1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5" customHeight="1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5" customHeigh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5" customHeight="1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5" customHeight="1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5" customHeight="1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5" customHeight="1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5" customHeight="1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5" customHeight="1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5" customHeight="1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5" customHeight="1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5" customHeight="1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5" customHeight="1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5" customHeight="1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5" customHeight="1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5" customHeight="1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5" customHeight="1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5" customHeight="1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5" customHeight="1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5" customHeight="1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5" customHeight="1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5" customHeight="1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5" customHeight="1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5" customHeight="1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5" customHeight="1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5" customHeight="1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5" customHeight="1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5" customHeight="1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5" customHeight="1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5" customHeigh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5" customHeight="1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5" customHeight="1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5" customHeight="1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5" customHeight="1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5" customHeight="1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5" customHeight="1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5" customHeight="1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5" customHeight="1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5" customHeight="1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5" customHeight="1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5" customHeight="1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5" customHeight="1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5" customHeight="1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5" customHeight="1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5" customHeight="1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5" customHeight="1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5" customHeight="1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5" customHeight="1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5" customHeight="1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5" customHeight="1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5" customHeight="1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5" customHeight="1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5" customHeight="1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5" customHeight="1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5" customHeight="1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5" customHeight="1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5" customHeight="1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5" customHeight="1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5" customHeight="1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5" customHeight="1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5" customHeight="1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5" customHeight="1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5" customHeight="1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5" customHeight="1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5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5" customHeight="1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5" customHeight="1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5" customHeight="1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5" customHeight="1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5" customHeigh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5" customHeight="1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5" customHeight="1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5" customHeight="1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5" customHeight="1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5" customHeight="1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5" customHeight="1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5" customHeight="1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5" customHeight="1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5" customHeight="1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5" customHeight="1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5" customHeight="1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5" customHeight="1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5" customHeight="1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5" customHeight="1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5" customHeight="1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5" customHeight="1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5" customHeight="1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5" customHeight="1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5" customHeight="1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5" customHeight="1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5" customHeight="1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5" customHeight="1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5" customHeight="1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5" customHeight="1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5" customHeight="1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5" customHeight="1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5" customHeight="1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5" customHeight="1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5" customHeight="1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5" customHeight="1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5" customHeight="1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5" customHeight="1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5" customHeight="1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5" customHeight="1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5" customHeight="1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5" customHeight="1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5" customHeigh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5" customHeight="1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5" customHeight="1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5" customHeight="1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5" customHeight="1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5" customHeight="1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5" customHeight="1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5" customHeight="1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5" customHeight="1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5" customHeight="1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5" customHeight="1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5" customHeight="1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5" customHeight="1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5" customHeight="1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5" customHeight="1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5" customHeight="1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5" customHeight="1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5" customHeight="1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5" customHeight="1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5" customHeight="1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5" customHeight="1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5" customHeight="1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5" customHeight="1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5" customHeight="1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5" customHeight="1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5" customHeight="1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5" customHeight="1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5" customHeight="1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5" customHeight="1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5" customHeight="1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5" customHeight="1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5" customHeight="1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5" customHeight="1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5" customHeight="1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5" customHeight="1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5" customHeight="1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5" customHeight="1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5" customHeight="1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5" customHeight="1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5" customHeight="1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5" customHeigh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5" customHeight="1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5" customHeight="1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5" customHeight="1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5" customHeight="1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5" customHeight="1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5" customHeight="1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5" customHeight="1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5" customHeight="1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5" customHeight="1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5" customHeight="1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5" customHeight="1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5" customHeight="1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5" customHeight="1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5" customHeight="1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5" customHeight="1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5" customHeight="1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5" customHeight="1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5" customHeight="1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5" customHeight="1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5" customHeight="1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5" customHeight="1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5" customHeight="1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5" customHeight="1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5" customHeight="1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5" customHeight="1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5" customHeight="1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5" customHeight="1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5" customHeight="1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5" customHeigh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5" customHeight="1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5" customHeight="1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5" customHeight="1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5" customHeight="1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5" customHeight="1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5" customHeight="1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5" customHeight="1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5" customHeight="1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5" customHeight="1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5" customHeight="1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5" customHeight="1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5" customHeight="1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5" customHeight="1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5" customHeight="1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5" customHeight="1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5" customHeight="1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5" customHeight="1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5" customHeight="1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5" customHeight="1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5" customHeight="1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5" customHeight="1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5" customHeight="1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5" customHeight="1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5" customHeight="1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5" customHeight="1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5" customHeight="1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5" customHeight="1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5" customHeight="1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5" customHeight="1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5" customHeight="1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5" customHeight="1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5" customHeight="1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5" customHeight="1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5" customHeight="1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5" customHeight="1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5" customHeight="1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5" customHeight="1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5" customHeight="1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5" customHeigh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5" customHeight="1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5" customHeight="1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5" customHeight="1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5" customHeight="1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5" customHeight="1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5" customHeight="1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5" customHeight="1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5" customHeight="1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5" customHeight="1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5" customHeight="1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5" customHeight="1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5" customHeight="1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5" customHeight="1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5" customHeight="1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5" customHeight="1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5" customHeight="1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5" customHeight="1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5" customHeight="1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5" customHeight="1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5" customHeight="1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5" customHeight="1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5" customHeight="1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5" customHeight="1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5" customHeight="1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5" customHeight="1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5" customHeight="1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5" customHeight="1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5" customHeight="1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5" customHeight="1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5" customHeight="1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5" customHeight="1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5" customHeight="1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5" customHeight="1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5" customHeight="1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5" customHeight="1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5" customHeight="1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5" customHeigh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5" customHeight="1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5" customHeight="1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5" customHeight="1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5" customHeight="1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5" customHeight="1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5" customHeight="1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5" customHeight="1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5" customHeight="1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5" customHeight="1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5" customHeight="1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5" customHeight="1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5" customHeight="1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5" customHeight="1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5" customHeight="1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5" customHeight="1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5" customHeight="1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5" customHeight="1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5" customHeight="1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5" customHeight="1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5" customHeight="1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5" customHeight="1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5" customHeight="1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5" customHeight="1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5" customHeight="1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5" customHeight="1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5" customHeight="1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5" customHeight="1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5" customHeight="1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5" customHeight="1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5" customHeight="1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5" customHeight="1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5" customHeight="1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5" customHeight="1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5" customHeight="1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5" customHeight="1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5" customHeight="1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5" customHeight="1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5" customHeight="1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5" customHeight="1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5" customHeight="1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5" customHeight="1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5" customHeight="1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5" customHeight="1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5" customHeight="1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5" customHeight="1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5" customHeight="1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5" customHeight="1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5" customHeight="1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5" customHeight="1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5" customHeight="1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5" customHeight="1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5" customHeight="1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5" customHeight="1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5" customHeight="1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5" customHeight="1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5" customHeight="1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5" customHeight="1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5" customHeight="1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5" customHeight="1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5" customHeight="1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5" customHeight="1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5" customHeight="1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5" customHeight="1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5" customHeight="1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5" customHeight="1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5" customHeight="1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5" customHeight="1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5" customHeight="1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5" customHeight="1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5" customHeight="1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5" customHeight="1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5" customHeight="1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5" customHeight="1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5" customHeight="1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5" customHeight="1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5" customHeight="1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5" customHeight="1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5" customHeight="1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5" customHeight="1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5" customHeight="1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5" customHeight="1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5" customHeight="1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5" customHeight="1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5" customHeight="1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5" customHeight="1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5" customHeight="1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5" customHeight="1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5" customHeight="1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5" customHeight="1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5" customHeight="1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5" customHeight="1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5" customHeight="1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5" customHeight="1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5" customHeight="1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5" customHeight="1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5" customHeight="1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5" customHeight="1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5" customHeight="1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5" customHeight="1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5" customHeight="1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5" customHeight="1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5" customHeight="1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5" customHeight="1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5" customHeight="1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5" customHeight="1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5" customHeight="1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5" customHeight="1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5" customHeight="1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5" customHeight="1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5" customHeight="1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5" customHeight="1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5" customHeight="1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5" customHeight="1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5" customHeight="1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5" customHeight="1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5" customHeight="1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5" customHeight="1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5" customHeight="1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5" customHeight="1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5" customHeight="1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5" customHeight="1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5" customHeight="1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5" customHeight="1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5" customHeight="1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5" customHeight="1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5" customHeight="1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5" customHeight="1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5" customHeight="1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5" customHeight="1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5" customHeight="1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5" customHeight="1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5" customHeight="1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5" customHeight="1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5" customHeight="1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5" customHeight="1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5" customHeight="1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5" customHeight="1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5" customHeight="1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5" customHeight="1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5" customHeight="1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5" customHeight="1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5" customHeight="1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5" customHeight="1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5" customHeight="1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5" customHeight="1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5" customHeight="1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5" customHeight="1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5" customHeight="1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5" customHeight="1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5" customHeight="1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5" customHeight="1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5" customHeight="1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5" customHeight="1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5" customHeight="1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5" customHeight="1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5" customHeight="1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5" customHeight="1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5" customHeight="1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5" customHeight="1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5" customHeight="1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5" customHeight="1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5" customHeight="1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5" customHeight="1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5" customHeight="1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5" customHeight="1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5" customHeight="1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5" customHeight="1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5" customHeight="1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5" customHeight="1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5" customHeight="1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5" customHeight="1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5" customHeight="1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5" customHeight="1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5" customHeight="1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5" customHeight="1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5" customHeight="1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5" customHeight="1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5" customHeight="1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5" customHeight="1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5" customHeight="1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5" customHeight="1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5" customHeight="1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5" customHeight="1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5" customHeight="1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5" customHeight="1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5" customHeight="1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5" customHeight="1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5" customHeight="1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5" customHeight="1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5" customHeight="1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5" customHeight="1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5" customHeight="1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5" customHeight="1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5" customHeight="1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5" customHeight="1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5" customHeight="1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5" customHeight="1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5" customHeight="1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5" customHeight="1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5" customHeight="1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5" customHeight="1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5" customHeight="1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5" customHeight="1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5" customHeight="1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5" customHeight="1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5" customHeight="1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5" customHeight="1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5" customHeight="1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5" customHeight="1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5" customHeight="1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5" customHeight="1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5" customHeight="1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5" customHeight="1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5" customHeight="1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5" customHeight="1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5" customHeight="1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5" customHeight="1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5" customHeight="1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5" customHeight="1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5" customHeight="1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5" customHeight="1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5" customHeight="1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5" customHeight="1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5" customHeight="1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5" customHeight="1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5" customHeight="1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5" customHeight="1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5" customHeigh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5" customHeight="1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5" customHeight="1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5" customHeight="1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5" customHeight="1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5" customHeight="1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5" customHeight="1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5" customHeight="1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5" customHeight="1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5" customHeight="1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5" customHeight="1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5" customHeight="1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5" customHeight="1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5" customHeight="1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5" customHeight="1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5" customHeight="1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5" customHeight="1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5" customHeight="1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5" customHeight="1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5" customHeight="1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5" customHeight="1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5" customHeight="1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5" customHeight="1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5" customHeight="1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5" customHeight="1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5" customHeight="1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5" customHeight="1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5" customHeight="1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5" customHeight="1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5" customHeight="1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5" customHeight="1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5" customHeight="1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5" customHeight="1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5" customHeight="1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5" customHeight="1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5" customHeight="1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5" customHeight="1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5" customHeight="1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5" customHeigh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5" customHeight="1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5" customHeight="1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5" customHeight="1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5" customHeight="1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5" customHeight="1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5" customHeight="1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5" customHeight="1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5" customHeight="1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5" customHeight="1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5" customHeight="1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5" customHeight="1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5" customHeight="1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5" customHeight="1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5" customHeight="1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5" customHeight="1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5" customHeight="1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5" customHeight="1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5" customHeight="1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5" customHeight="1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5" customHeight="1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5" customHeight="1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5" customHeight="1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5" customHeight="1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5" customHeight="1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5" customHeight="1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5" customHeight="1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5" customHeight="1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5" customHeight="1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5" customHeight="1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5" customHeight="1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5" customHeight="1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5" customHeight="1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5" customHeight="1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5" customHeight="1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5" customHeight="1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5" customHeight="1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5" customHeight="1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5" customHeight="1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5" customHeight="1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5" customHeight="1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5" customHeight="1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5" customHeight="1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5" customHeight="1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5" customHeight="1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5" customHeight="1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5" customHeight="1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5" customHeight="1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5" customHeight="1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5" customHeight="1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5" customHeight="1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5" customHeight="1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5" customHeight="1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5" customHeight="1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5" customHeight="1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5" customHeight="1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5" customHeight="1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5" customHeight="1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5" customHeight="1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5" customHeight="1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5" customHeight="1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5" customHeight="1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5" customHeight="1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5" customHeight="1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5" customHeight="1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5" customHeight="1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5" customHeight="1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5" customHeight="1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5" customHeight="1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5" customHeight="1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5" customHeight="1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5" customHeight="1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5" customHeight="1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5" customHeight="1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5" customHeight="1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5" customHeight="1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5" customHeight="1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5" customHeight="1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5" customHeight="1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5" customHeight="1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5" customHeight="1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5" customHeight="1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5" customHeight="1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5" customHeight="1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5" customHeight="1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5" customHeight="1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5" customHeight="1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5" customHeight="1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5" customHeight="1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5" customHeight="1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5" customHeight="1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5" customHeight="1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5" customHeight="1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5" customHeight="1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5" customHeight="1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5" customHeight="1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5" customHeight="1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5" customHeight="1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5" customHeight="1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5" customHeight="1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5" customHeight="1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5" customHeight="1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5" customHeight="1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5" customHeight="1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5" customHeight="1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5" customHeight="1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5" customHeight="1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5" customHeight="1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5" customHeight="1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5" customHeight="1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5" customHeight="1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5" customHeight="1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5" customHeight="1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5" customHeight="1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5" customHeight="1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5" customHeight="1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5" customHeight="1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5" customHeight="1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5" customHeight="1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5" customHeight="1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5" customHeight="1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5" customHeight="1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5" customHeight="1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5" customHeight="1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5" customHeight="1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5" customHeight="1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5" customHeight="1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5" customHeight="1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5" customHeight="1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5" customHeight="1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5" customHeight="1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5" customHeight="1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5" customHeight="1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5" customHeight="1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5" customHeight="1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5" customHeight="1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5" customHeight="1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5" customHeight="1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5" customHeight="1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5" customHeight="1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5" customHeight="1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5" customHeight="1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5" customHeight="1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5" customHeight="1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5" customHeight="1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5" customHeight="1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5" customHeight="1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5" customHeight="1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5" customHeight="1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5" customHeight="1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5" customHeight="1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5" customHeight="1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5" customHeight="1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5" customHeight="1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5" customHeight="1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5" customHeight="1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5" customHeight="1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5" customHeight="1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5" customHeight="1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5" customHeight="1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5" customHeight="1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5" customHeight="1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5" customHeight="1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5" customHeight="1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5" customHeight="1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5" customHeight="1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5" customHeight="1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5" customHeight="1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5" customHeight="1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5" customHeight="1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5" customHeight="1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5" customHeight="1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5" customHeight="1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5" customHeight="1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5" customHeight="1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5" customHeight="1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5" customHeight="1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5" customHeight="1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5" customHeight="1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5" customHeight="1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5" customHeight="1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5" customHeight="1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5" customHeight="1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5" customHeight="1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5" customHeight="1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5" customHeight="1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5" customHeight="1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5" customHeight="1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5" customHeight="1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5" customHeight="1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5" customHeight="1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5" customHeight="1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5" customHeight="1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5" customHeight="1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5" customHeight="1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5" customHeight="1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5" customHeight="1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5" customHeight="1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5" customHeight="1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5" customHeight="1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5" customHeight="1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5" customHeight="1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5" customHeight="1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5" customHeight="1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5" customHeight="1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5" customHeight="1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5" customHeight="1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5" customHeight="1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5" customHeight="1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5" customHeight="1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5" customHeight="1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5" customHeight="1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5" customHeight="1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5" customHeight="1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5" customHeight="1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5" customHeight="1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5" customHeight="1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5" customHeight="1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5" customHeight="1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5" customHeight="1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5" customHeight="1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5" customHeight="1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5" customHeight="1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5" customHeight="1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5" customHeight="1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5" customHeight="1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5" customHeight="1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5" customHeight="1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5" customHeight="1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5" customHeight="1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5" customHeight="1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5" customHeight="1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5" customHeight="1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5" customHeight="1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5" customHeight="1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5" customHeight="1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5" customHeight="1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5" customHeight="1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5" customHeight="1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5" customHeight="1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5" customHeight="1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5" customHeight="1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5" customHeight="1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5" customHeight="1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5" customHeight="1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5" customHeight="1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5" customHeight="1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5" customHeight="1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5" customHeight="1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5" customHeight="1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5" customHeight="1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5" customHeight="1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5" customHeight="1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5" customHeight="1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5" customHeight="1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5" customHeight="1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5" customHeight="1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5" customHeight="1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5" customHeight="1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5" customHeight="1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5" customHeight="1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5" customHeight="1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5" customHeight="1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5" customHeight="1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5" customHeight="1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5" customHeight="1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5" customHeight="1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5" customHeight="1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5" customHeight="1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5" customHeight="1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5" customHeight="1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5" customHeight="1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5" customHeight="1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5" customHeight="1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5" customHeight="1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5" customHeight="1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5" customHeight="1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5" customHeight="1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5" customHeight="1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5" customHeight="1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5" customHeight="1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5" customHeight="1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5" customHeight="1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5" customHeight="1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5" customHeight="1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5" customHeight="1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5" customHeight="1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5" customHeight="1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5" customHeight="1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5" customHeight="1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5" customHeight="1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5" customHeight="1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5" customHeight="1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5" customHeight="1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5" customHeight="1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5" customHeight="1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5" customHeight="1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5" customHeight="1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5" customHeight="1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5" customHeight="1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5" customHeight="1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5" customHeight="1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5" customHeight="1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5" customHeight="1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5" customHeight="1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5" customHeight="1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5" customHeight="1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5" customHeight="1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5" customHeight="1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5" customHeight="1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5" customHeight="1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5" customHeight="1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5" customHeight="1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5" customHeight="1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5" customHeight="1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5" customHeight="1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5" customHeight="1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5" customHeight="1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5" customHeight="1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5" customHeight="1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5" customHeight="1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5" customHeight="1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5" customHeight="1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5" customHeight="1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5" customHeight="1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5" customHeight="1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5" customHeight="1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5" customHeight="1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5" customHeight="1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5" customHeight="1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5" customHeight="1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5" customHeight="1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5" customHeight="1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5" customHeight="1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5" customHeight="1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5" customHeight="1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5" customHeight="1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5" customHeight="1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5" customHeight="1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5" customHeight="1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5" customHeight="1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5" customHeight="1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5" customHeight="1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5" customHeight="1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5" customHeight="1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5" customHeight="1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5" customHeight="1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5" customHeight="1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5" customHeight="1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5" customHeight="1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5" customHeight="1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5" customHeight="1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5" customHeight="1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5" customHeight="1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5" customHeight="1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5" customHeight="1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5" customHeight="1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5" customHeight="1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5" customHeight="1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5" customHeight="1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5" customHeight="1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5" customHeight="1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5" customHeight="1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5" customHeight="1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5" customHeight="1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5" customHeight="1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5" customHeight="1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5" customHeight="1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5" customHeight="1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5" customHeight="1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5" customHeight="1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5" customHeight="1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5" customHeight="1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5" customHeight="1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5" customHeight="1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5" customHeight="1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5" customHeight="1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5" customHeight="1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5" customHeight="1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5" customHeight="1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5" customHeight="1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5" customHeight="1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5" customHeight="1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5" customHeight="1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5" customHeight="1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5" customHeight="1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5" customHeight="1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5" customHeight="1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5" customHeight="1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5" customHeight="1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5" customHeight="1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5" customHeight="1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5" customHeight="1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5" customHeight="1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5" customHeight="1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5" customHeight="1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5" customHeight="1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5" customHeight="1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5" customHeight="1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5" customHeight="1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5" customHeight="1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5" customHeight="1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5" customHeight="1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5" customHeight="1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5" customHeight="1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5" customHeight="1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5" customHeight="1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5" customHeight="1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5" customHeight="1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5" customHeight="1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5" customHeight="1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5" customHeight="1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5" customHeight="1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5" customHeight="1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5" customHeight="1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5" customHeight="1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5" customHeight="1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5" customHeight="1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5" customHeight="1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5" customHeight="1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5" customHeight="1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5" customHeight="1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5" customHeight="1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5" customHeight="1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5" customHeight="1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5" customHeight="1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5" customHeight="1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5" customHeight="1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5" customHeight="1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5" customHeight="1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5" customHeight="1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5" customHeight="1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5" customHeight="1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5" customHeight="1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5" customHeight="1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5" customHeight="1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5" customHeight="1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5" customHeight="1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5" customHeight="1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5" customHeight="1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5" customHeight="1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5" customHeight="1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5" customHeight="1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5" customHeight="1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5" customHeight="1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5" customHeight="1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5" customHeight="1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5" customHeight="1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5" customHeight="1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5" customHeight="1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5" customHeight="1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5" customHeight="1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5" customHeight="1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5" customHeight="1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5" customHeight="1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5" customHeight="1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5" customHeight="1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5" customHeight="1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5" customHeight="1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5" customHeight="1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5" customHeight="1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5" customHeight="1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5" customHeight="1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5" customHeight="1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5" customHeight="1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5" customHeight="1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5" customHeight="1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5" customHeight="1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5" customHeight="1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9.08984375" customWidth="1"/>
    <col min="2" max="2" width="52.08984375" customWidth="1"/>
    <col min="3" max="3" width="8.26953125" customWidth="1"/>
    <col min="4" max="4" width="11.54296875" customWidth="1"/>
    <col min="5" max="6" width="13.26953125" customWidth="1"/>
    <col min="7" max="26" width="9.08984375" customWidth="1"/>
  </cols>
  <sheetData>
    <row r="1" spans="1:26" ht="14.5" x14ac:dyDescent="0.35">
      <c r="A1" s="36" t="s">
        <v>157</v>
      </c>
      <c r="B1" s="12" t="s">
        <v>158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58" t="s">
        <v>158</v>
      </c>
      <c r="C4" s="57"/>
      <c r="D4" s="57"/>
      <c r="E4" s="18">
        <v>100000</v>
      </c>
      <c r="F4" s="18">
        <f>SUM(F5)</f>
        <v>119000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1.75" customHeight="1" x14ac:dyDescent="0.35">
      <c r="A5" s="21" t="s">
        <v>17</v>
      </c>
      <c r="B5" s="44" t="s">
        <v>159</v>
      </c>
      <c r="C5" s="20">
        <v>1</v>
      </c>
      <c r="D5" s="43">
        <v>100000</v>
      </c>
      <c r="E5" s="23">
        <f>C5*D5</f>
        <v>100000</v>
      </c>
      <c r="F5" s="23">
        <f>E5*1.19</f>
        <v>119000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5" x14ac:dyDescent="0.35">
      <c r="A6" s="50" t="s">
        <v>69</v>
      </c>
      <c r="B6" s="48"/>
      <c r="C6" s="48"/>
      <c r="D6" s="49"/>
      <c r="E6" s="28">
        <f t="shared" ref="E6:F6" si="0">E4</f>
        <v>100000</v>
      </c>
      <c r="F6" s="28">
        <f t="shared" si="0"/>
        <v>119000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8" customWidth="1"/>
    <col min="2" max="2" width="52.08984375" customWidth="1"/>
    <col min="3" max="3" width="8.26953125" customWidth="1"/>
    <col min="4" max="4" width="11.54296875" customWidth="1"/>
    <col min="5" max="5" width="12.453125" customWidth="1"/>
    <col min="6" max="6" width="13.453125" customWidth="1"/>
    <col min="7" max="26" width="9.08984375" customWidth="1"/>
  </cols>
  <sheetData>
    <row r="1" spans="1:26" ht="14.5" x14ac:dyDescent="0.35">
      <c r="A1" s="36" t="s">
        <v>160</v>
      </c>
      <c r="B1" s="12" t="s">
        <v>161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59" t="s">
        <v>162</v>
      </c>
      <c r="C4" s="57"/>
      <c r="D4" s="57"/>
      <c r="E4" s="18">
        <v>45000</v>
      </c>
      <c r="F4" s="18">
        <f>SUM(F5)</f>
        <v>53550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7.25" customHeight="1" x14ac:dyDescent="0.35">
      <c r="A5" s="25" t="s">
        <v>17</v>
      </c>
      <c r="B5" s="45" t="s">
        <v>163</v>
      </c>
      <c r="C5" s="20">
        <v>10</v>
      </c>
      <c r="D5" s="46">
        <v>4500</v>
      </c>
      <c r="E5" s="41">
        <f>C5*D5</f>
        <v>45000</v>
      </c>
      <c r="F5" s="23">
        <f>E5*1.19</f>
        <v>53550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5" x14ac:dyDescent="0.35">
      <c r="A6" s="50" t="s">
        <v>69</v>
      </c>
      <c r="B6" s="48"/>
      <c r="C6" s="48"/>
      <c r="D6" s="49"/>
      <c r="E6" s="28">
        <f t="shared" ref="E6:F6" si="0">E4</f>
        <v>45000</v>
      </c>
      <c r="F6" s="28">
        <f t="shared" si="0"/>
        <v>53550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  <pageSetUpPr fitToPage="1"/>
  </sheetPr>
  <dimension ref="A1:Z1000"/>
  <sheetViews>
    <sheetView tabSelected="1" workbookViewId="0"/>
  </sheetViews>
  <sheetFormatPr defaultColWidth="14.453125" defaultRowHeight="15" customHeight="1" x14ac:dyDescent="0.35"/>
  <cols>
    <col min="1" max="1" width="11.7265625" customWidth="1"/>
    <col min="2" max="2" width="52.08984375" customWidth="1"/>
    <col min="3" max="3" width="7.54296875" customWidth="1"/>
    <col min="4" max="4" width="11.54296875" customWidth="1"/>
    <col min="5" max="5" width="12.453125" customWidth="1"/>
    <col min="6" max="6" width="13.26953125" customWidth="1"/>
    <col min="7" max="26" width="9.08984375" customWidth="1"/>
  </cols>
  <sheetData>
    <row r="1" spans="1:26" ht="14.5" x14ac:dyDescent="0.35">
      <c r="A1" s="36" t="s">
        <v>164</v>
      </c>
      <c r="B1" s="12" t="s">
        <v>165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60" t="s">
        <v>165</v>
      </c>
      <c r="C4" s="57"/>
      <c r="D4" s="57"/>
      <c r="E4" s="18">
        <v>35300</v>
      </c>
      <c r="F4" s="18">
        <f>SUM(F5)</f>
        <v>42007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3.25" customHeight="1" x14ac:dyDescent="0.35">
      <c r="A5" s="21" t="s">
        <v>17</v>
      </c>
      <c r="B5" s="44" t="s">
        <v>166</v>
      </c>
      <c r="C5" s="20">
        <v>1</v>
      </c>
      <c r="D5" s="43">
        <v>35300</v>
      </c>
      <c r="E5" s="41">
        <f>C5*D5</f>
        <v>35300</v>
      </c>
      <c r="F5" s="23">
        <f>E5*1.19</f>
        <v>42007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5" x14ac:dyDescent="0.35">
      <c r="A6" s="50" t="s">
        <v>69</v>
      </c>
      <c r="B6" s="48"/>
      <c r="C6" s="48"/>
      <c r="D6" s="49"/>
      <c r="E6" s="28">
        <f t="shared" ref="E6:F6" si="0">E4</f>
        <v>35300</v>
      </c>
      <c r="F6" s="28">
        <f t="shared" si="0"/>
        <v>42007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Z1016"/>
  <sheetViews>
    <sheetView workbookViewId="0"/>
  </sheetViews>
  <sheetFormatPr defaultColWidth="14.453125" defaultRowHeight="15" customHeight="1" x14ac:dyDescent="0.35"/>
  <cols>
    <col min="1" max="1" width="8" customWidth="1"/>
    <col min="2" max="2" width="50.7265625" customWidth="1"/>
    <col min="3" max="3" width="8.54296875" customWidth="1"/>
    <col min="4" max="4" width="11.54296875" customWidth="1"/>
    <col min="5" max="6" width="13.26953125" customWidth="1"/>
    <col min="7" max="7" width="17.54296875" customWidth="1"/>
    <col min="8" max="26" width="9.08984375" customWidth="1"/>
  </cols>
  <sheetData>
    <row r="1" spans="1:26" ht="27" customHeight="1" x14ac:dyDescent="0.35">
      <c r="A1" s="11" t="s">
        <v>8</v>
      </c>
      <c r="B1" s="12" t="s">
        <v>9</v>
      </c>
      <c r="C1" s="13"/>
      <c r="D1" s="14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4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7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1.5" customHeight="1" x14ac:dyDescent="0.35">
      <c r="A4" s="15" t="s">
        <v>16</v>
      </c>
      <c r="B4" s="47" t="s">
        <v>9</v>
      </c>
      <c r="C4" s="48"/>
      <c r="D4" s="49"/>
      <c r="E4" s="18">
        <f t="shared" ref="E4:F4" si="0">SUM(E5:E30)</f>
        <v>691100</v>
      </c>
      <c r="F4" s="18">
        <f t="shared" si="0"/>
        <v>822409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40.5" x14ac:dyDescent="0.35">
      <c r="A5" s="19" t="s">
        <v>17</v>
      </c>
      <c r="B5" s="20" t="s">
        <v>18</v>
      </c>
      <c r="C5" s="21">
        <v>1</v>
      </c>
      <c r="D5" s="22">
        <v>84000</v>
      </c>
      <c r="E5" s="23">
        <f t="shared" ref="E5:E6" si="1">C5*D5</f>
        <v>84000</v>
      </c>
      <c r="F5" s="23">
        <f t="shared" ref="F5:F6" si="2">E5*1.19</f>
        <v>99960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19" t="s">
        <v>19</v>
      </c>
      <c r="B6" s="20" t="s">
        <v>20</v>
      </c>
      <c r="C6" s="21">
        <v>1</v>
      </c>
      <c r="D6" s="22">
        <v>126000</v>
      </c>
      <c r="E6" s="23">
        <f t="shared" si="1"/>
        <v>126000</v>
      </c>
      <c r="F6" s="23">
        <f t="shared" si="2"/>
        <v>149940</v>
      </c>
      <c r="G6" s="2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7" x14ac:dyDescent="0.35">
      <c r="A7" s="25" t="s">
        <v>21</v>
      </c>
      <c r="B7" s="26" t="s">
        <v>22</v>
      </c>
      <c r="C7" s="21">
        <v>1</v>
      </c>
      <c r="D7" s="27"/>
      <c r="E7" s="23"/>
      <c r="F7" s="2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25" t="s">
        <v>23</v>
      </c>
      <c r="B8" s="26" t="s">
        <v>24</v>
      </c>
      <c r="C8" s="21">
        <v>1</v>
      </c>
      <c r="D8" s="27"/>
      <c r="E8" s="23"/>
      <c r="F8" s="2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25" t="s">
        <v>25</v>
      </c>
      <c r="B9" s="26" t="s">
        <v>26</v>
      </c>
      <c r="C9" s="21">
        <v>1</v>
      </c>
      <c r="D9" s="27"/>
      <c r="E9" s="23"/>
      <c r="F9" s="2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25" t="s">
        <v>27</v>
      </c>
      <c r="B10" s="26" t="s">
        <v>28</v>
      </c>
      <c r="C10" s="21">
        <v>1</v>
      </c>
      <c r="D10" s="27"/>
      <c r="E10" s="23"/>
      <c r="F10" s="2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25" t="s">
        <v>29</v>
      </c>
      <c r="B11" s="26" t="s">
        <v>30</v>
      </c>
      <c r="C11" s="21">
        <v>1</v>
      </c>
      <c r="D11" s="27"/>
      <c r="E11" s="23"/>
      <c r="F11" s="2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25" t="s">
        <v>31</v>
      </c>
      <c r="B12" s="26" t="s">
        <v>32</v>
      </c>
      <c r="C12" s="21">
        <v>1</v>
      </c>
      <c r="D12" s="27"/>
      <c r="E12" s="23"/>
      <c r="F12" s="2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25" t="s">
        <v>33</v>
      </c>
      <c r="B13" s="26" t="s">
        <v>34</v>
      </c>
      <c r="C13" s="21">
        <v>1</v>
      </c>
      <c r="D13" s="27"/>
      <c r="E13" s="23"/>
      <c r="F13" s="2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7" x14ac:dyDescent="0.35">
      <c r="A14" s="25" t="s">
        <v>35</v>
      </c>
      <c r="B14" s="26" t="s">
        <v>36</v>
      </c>
      <c r="C14" s="21">
        <v>1</v>
      </c>
      <c r="D14" s="27"/>
      <c r="E14" s="23"/>
      <c r="F14" s="2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25" t="s">
        <v>37</v>
      </c>
      <c r="B15" s="26" t="s">
        <v>38</v>
      </c>
      <c r="C15" s="21">
        <v>1</v>
      </c>
      <c r="D15" s="27"/>
      <c r="E15" s="23"/>
      <c r="F15" s="2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25" t="s">
        <v>39</v>
      </c>
      <c r="B16" s="26" t="s">
        <v>40</v>
      </c>
      <c r="C16" s="21">
        <v>1</v>
      </c>
      <c r="D16" s="27"/>
      <c r="E16" s="23"/>
      <c r="F16" s="2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25" t="s">
        <v>41</v>
      </c>
      <c r="B17" s="26" t="s">
        <v>42</v>
      </c>
      <c r="C17" s="21">
        <v>1</v>
      </c>
      <c r="D17" s="27"/>
      <c r="E17" s="23"/>
      <c r="F17" s="2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7" x14ac:dyDescent="0.35">
      <c r="A18" s="19" t="s">
        <v>43</v>
      </c>
      <c r="B18" s="20" t="s">
        <v>44</v>
      </c>
      <c r="C18" s="21">
        <v>1</v>
      </c>
      <c r="D18" s="22">
        <v>210000</v>
      </c>
      <c r="E18" s="23">
        <f t="shared" ref="E18:E21" si="3">C18*D18</f>
        <v>210000</v>
      </c>
      <c r="F18" s="23">
        <f t="shared" ref="F18:F21" si="4">E18*1.19</f>
        <v>249900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7" x14ac:dyDescent="0.35">
      <c r="A19" s="19" t="s">
        <v>45</v>
      </c>
      <c r="B19" s="20" t="s">
        <v>46</v>
      </c>
      <c r="C19" s="21">
        <v>1</v>
      </c>
      <c r="D19" s="22">
        <v>6300</v>
      </c>
      <c r="E19" s="23">
        <f t="shared" si="3"/>
        <v>6300</v>
      </c>
      <c r="F19" s="23">
        <f t="shared" si="4"/>
        <v>7497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7" x14ac:dyDescent="0.35">
      <c r="A20" s="19" t="s">
        <v>47</v>
      </c>
      <c r="B20" s="20" t="s">
        <v>48</v>
      </c>
      <c r="C20" s="21">
        <v>1</v>
      </c>
      <c r="D20" s="22">
        <v>54600</v>
      </c>
      <c r="E20" s="23">
        <f t="shared" si="3"/>
        <v>54600</v>
      </c>
      <c r="F20" s="23">
        <f t="shared" si="4"/>
        <v>64974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7" x14ac:dyDescent="0.35">
      <c r="A21" s="19" t="s">
        <v>49</v>
      </c>
      <c r="B21" s="20" t="s">
        <v>50</v>
      </c>
      <c r="C21" s="21">
        <v>1</v>
      </c>
      <c r="D21" s="22">
        <v>42000</v>
      </c>
      <c r="E21" s="23">
        <f t="shared" si="3"/>
        <v>42000</v>
      </c>
      <c r="F21" s="23">
        <f t="shared" si="4"/>
        <v>49980</v>
      </c>
      <c r="G21" s="24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25" t="s">
        <v>51</v>
      </c>
      <c r="B22" s="26" t="s">
        <v>52</v>
      </c>
      <c r="C22" s="21"/>
      <c r="D22" s="27"/>
      <c r="E22" s="23"/>
      <c r="F22" s="23"/>
      <c r="G22" s="24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25" t="s">
        <v>53</v>
      </c>
      <c r="B23" s="26" t="s">
        <v>54</v>
      </c>
      <c r="C23" s="21"/>
      <c r="D23" s="27"/>
      <c r="E23" s="23"/>
      <c r="F23" s="23"/>
      <c r="G23" s="24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25" t="s">
        <v>55</v>
      </c>
      <c r="B24" s="26" t="s">
        <v>56</v>
      </c>
      <c r="C24" s="21"/>
      <c r="D24" s="27"/>
      <c r="E24" s="23"/>
      <c r="F24" s="23"/>
      <c r="G24" s="24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7" x14ac:dyDescent="0.35">
      <c r="A25" s="19" t="s">
        <v>57</v>
      </c>
      <c r="B25" s="20" t="s">
        <v>58</v>
      </c>
      <c r="C25" s="21">
        <v>1</v>
      </c>
      <c r="D25" s="22">
        <v>45000</v>
      </c>
      <c r="E25" s="23">
        <f>C25*D25</f>
        <v>45000</v>
      </c>
      <c r="F25" s="23">
        <f>E25*1.19</f>
        <v>53550</v>
      </c>
      <c r="G25" s="24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25" t="s">
        <v>59</v>
      </c>
      <c r="B26" s="26" t="s">
        <v>60</v>
      </c>
      <c r="C26" s="21"/>
      <c r="D26" s="27"/>
      <c r="E26" s="23"/>
      <c r="F26" s="23"/>
      <c r="G26" s="24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25" t="s">
        <v>61</v>
      </c>
      <c r="B27" s="26" t="s">
        <v>62</v>
      </c>
      <c r="C27" s="21"/>
      <c r="D27" s="27"/>
      <c r="E27" s="23"/>
      <c r="F27" s="23"/>
      <c r="G27" s="24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25" t="s">
        <v>63</v>
      </c>
      <c r="B28" s="26" t="s">
        <v>64</v>
      </c>
      <c r="C28" s="21"/>
      <c r="D28" s="27"/>
      <c r="E28" s="23"/>
      <c r="F28" s="23"/>
      <c r="G28" s="24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7" x14ac:dyDescent="0.35">
      <c r="A29" s="19" t="s">
        <v>65</v>
      </c>
      <c r="B29" s="20" t="s">
        <v>66</v>
      </c>
      <c r="C29" s="21">
        <v>1</v>
      </c>
      <c r="D29" s="22">
        <v>42000</v>
      </c>
      <c r="E29" s="23">
        <f t="shared" ref="E29:E30" si="5">C29*D29</f>
        <v>42000</v>
      </c>
      <c r="F29" s="23">
        <f t="shared" ref="F29:F30" si="6">E29*1.19</f>
        <v>49980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7" x14ac:dyDescent="0.35">
      <c r="A30" s="19" t="s">
        <v>67</v>
      </c>
      <c r="B30" s="20" t="s">
        <v>68</v>
      </c>
      <c r="C30" s="21">
        <v>1</v>
      </c>
      <c r="D30" s="22">
        <v>81200</v>
      </c>
      <c r="E30" s="23">
        <f t="shared" si="5"/>
        <v>81200</v>
      </c>
      <c r="F30" s="23">
        <f t="shared" si="6"/>
        <v>96628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1.75" customHeight="1" x14ac:dyDescent="0.35">
      <c r="A31" s="50" t="s">
        <v>69</v>
      </c>
      <c r="B31" s="48"/>
      <c r="C31" s="48"/>
      <c r="D31" s="49"/>
      <c r="E31" s="28">
        <f t="shared" ref="E31:F31" si="7">E4</f>
        <v>691100</v>
      </c>
      <c r="F31" s="28">
        <f t="shared" si="7"/>
        <v>822409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4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4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4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4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4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4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4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4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4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4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4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4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4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4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4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4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4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4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4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4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4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4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4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4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4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4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4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4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4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4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4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4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4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4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4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4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4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4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4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4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4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4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4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4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4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4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4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4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4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4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4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4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4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4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4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4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4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4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4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4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4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4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4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4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4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4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4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4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4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4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4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4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4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4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4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4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4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4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4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4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4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4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4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4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4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4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4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4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4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4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4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4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4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4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4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4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4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4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4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4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4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4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4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4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4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4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4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4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4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4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4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4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4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4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4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4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4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4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4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4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4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4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4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4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4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4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4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4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4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4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4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4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4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4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4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4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4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4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4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4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4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4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4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4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4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4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4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4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4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4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4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4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4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4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4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4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4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4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4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4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4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4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4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4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4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4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4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4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4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4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4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4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4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4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4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4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4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4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4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4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4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4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4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4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4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4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4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4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4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4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4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4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4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4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4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4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4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4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4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4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4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4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4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4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4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4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4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4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4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4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4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4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4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4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4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4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4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4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4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4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4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4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4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4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4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4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4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4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4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4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4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4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4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4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4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4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4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4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4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4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4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4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4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4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4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4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4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4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4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4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4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4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4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4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4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4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4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4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4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4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4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4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4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4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4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4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4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4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4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4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4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4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4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4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4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4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4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4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4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4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4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4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4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4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4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4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4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4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4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4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4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4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4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4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4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4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4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4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4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4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4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4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4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4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4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4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4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4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4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4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4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4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4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4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4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4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4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4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4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4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4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4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4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4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4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4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4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4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4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4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4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4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4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4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4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4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4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4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4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4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4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4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4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4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4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4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4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4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4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4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4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4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4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4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4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4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4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4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4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4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4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4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4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4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4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4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4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4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4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4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4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4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4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4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4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4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4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4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4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4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4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4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4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4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4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4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4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4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4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4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4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4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4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4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4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4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4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4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4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4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4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4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4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4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4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4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4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4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4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4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4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4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4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4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4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4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4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4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4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4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4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4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4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4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4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4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4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4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4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4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4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4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4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4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4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4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4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4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4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4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4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4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4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4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4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4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4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4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4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4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4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4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4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4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4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4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4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4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4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4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4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4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4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4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4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4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4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4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4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4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4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4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4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4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4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4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4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4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4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4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4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4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4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4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4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4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4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4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4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4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4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4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4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4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4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4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4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4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4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4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4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4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4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4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4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4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4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4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4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4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4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4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4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4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4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4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4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4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4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4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4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4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4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4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4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4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4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4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4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4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4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4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4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4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4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4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4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4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4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4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4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4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4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4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4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4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4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4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4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4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4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4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4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4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4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4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4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4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4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4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4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4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4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4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4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4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4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4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4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4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4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4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4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4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4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4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4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4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4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4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4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4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4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4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4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4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4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4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4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4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4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4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4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4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4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4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4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4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4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4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4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4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4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4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4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4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4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4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4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4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4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4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4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4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4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4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4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4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4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4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4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4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4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4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4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4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4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4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4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4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4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4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4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4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4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4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4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4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4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4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4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4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4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4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4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4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4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4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4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4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4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4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4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4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4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4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4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4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4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4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4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4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4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4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4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4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4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4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4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4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4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4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4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4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4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4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4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4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4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4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4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4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4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4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4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4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4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4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4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4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4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4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4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4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4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4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4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4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4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4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4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4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4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4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4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4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4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4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4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4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4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4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4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4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4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4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4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4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4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4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4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4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4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4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4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4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4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4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4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4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4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4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4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4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4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4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4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4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4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4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4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4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4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4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4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4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4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4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4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4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4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4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4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4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4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4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4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4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4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4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4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4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4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4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4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4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4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4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4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4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4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4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4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4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4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4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4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4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4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4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4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4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4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4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4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4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4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4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4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4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4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4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4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4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4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4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4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4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4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4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4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4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4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4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4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4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4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4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4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4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4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4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4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4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4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4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4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4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4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4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4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4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4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4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4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4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4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4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4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4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4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4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4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4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4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4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4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4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4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4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4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4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4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4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4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4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4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4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4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4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4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4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4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4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4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4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4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4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4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4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4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4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4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4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4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4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4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4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4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4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4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4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4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4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4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4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4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4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4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4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4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4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4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4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4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4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4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4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4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4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4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4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4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4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4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4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4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4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4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4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4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4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4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4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4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4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4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4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4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4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4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4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4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4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4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4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4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4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4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4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4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4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4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4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4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4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4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4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4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4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4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4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4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4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4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4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4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4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4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4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4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4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4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4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4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4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4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4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4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4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4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4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4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4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4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4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4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4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4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4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4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4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4.5" x14ac:dyDescent="0.35">
      <c r="A1001" s="13"/>
      <c r="B1001" s="13"/>
      <c r="C1001" s="13"/>
      <c r="D1001" s="14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4.5" x14ac:dyDescent="0.35">
      <c r="A1002" s="13"/>
      <c r="B1002" s="13"/>
      <c r="C1002" s="13"/>
      <c r="D1002" s="14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14.5" x14ac:dyDescent="0.35">
      <c r="A1003" s="13"/>
      <c r="B1003" s="13"/>
      <c r="C1003" s="13"/>
      <c r="D1003" s="14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14.5" x14ac:dyDescent="0.35">
      <c r="A1004" s="13"/>
      <c r="B1004" s="13"/>
      <c r="C1004" s="13"/>
      <c r="D1004" s="14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14.5" x14ac:dyDescent="0.35">
      <c r="A1005" s="13"/>
      <c r="B1005" s="13"/>
      <c r="C1005" s="13"/>
      <c r="D1005" s="14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14.5" x14ac:dyDescent="0.35">
      <c r="A1006" s="13"/>
      <c r="B1006" s="13"/>
      <c r="C1006" s="13"/>
      <c r="D1006" s="14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14.5" x14ac:dyDescent="0.35">
      <c r="A1007" s="13"/>
      <c r="B1007" s="13"/>
      <c r="C1007" s="13"/>
      <c r="D1007" s="14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  <row r="1008" spans="1:26" ht="14.5" x14ac:dyDescent="0.35">
      <c r="A1008" s="13"/>
      <c r="B1008" s="13"/>
      <c r="C1008" s="13"/>
      <c r="D1008" s="14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</row>
    <row r="1009" spans="1:26" ht="14.5" x14ac:dyDescent="0.35">
      <c r="A1009" s="13"/>
      <c r="B1009" s="13"/>
      <c r="C1009" s="13"/>
      <c r="D1009" s="14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</row>
    <row r="1010" spans="1:26" ht="14.5" x14ac:dyDescent="0.35">
      <c r="A1010" s="13"/>
      <c r="B1010" s="13"/>
      <c r="C1010" s="13"/>
      <c r="D1010" s="14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</row>
    <row r="1011" spans="1:26" ht="14.5" x14ac:dyDescent="0.35">
      <c r="A1011" s="13"/>
      <c r="B1011" s="13"/>
      <c r="C1011" s="13"/>
      <c r="D1011" s="14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</row>
    <row r="1012" spans="1:26" ht="14.5" x14ac:dyDescent="0.35">
      <c r="A1012" s="13"/>
      <c r="B1012" s="13"/>
      <c r="C1012" s="13"/>
      <c r="D1012" s="14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</row>
    <row r="1013" spans="1:26" ht="14.5" x14ac:dyDescent="0.35">
      <c r="A1013" s="13"/>
      <c r="B1013" s="13"/>
      <c r="C1013" s="13"/>
      <c r="D1013" s="14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</row>
    <row r="1014" spans="1:26" ht="14.5" x14ac:dyDescent="0.35">
      <c r="A1014" s="13"/>
      <c r="B1014" s="13"/>
      <c r="C1014" s="13"/>
      <c r="D1014" s="14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</row>
    <row r="1015" spans="1:26" ht="14.5" x14ac:dyDescent="0.35">
      <c r="A1015" s="13"/>
      <c r="B1015" s="13"/>
      <c r="C1015" s="13"/>
      <c r="D1015" s="14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</row>
    <row r="1016" spans="1:26" ht="14.5" x14ac:dyDescent="0.35">
      <c r="A1016" s="13"/>
      <c r="B1016" s="13"/>
      <c r="C1016" s="13"/>
      <c r="D1016" s="14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</row>
  </sheetData>
  <mergeCells count="2">
    <mergeCell ref="B4:D4"/>
    <mergeCell ref="A31:D31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"/>
  <sheetViews>
    <sheetView workbookViewId="0"/>
  </sheetViews>
  <sheetFormatPr defaultColWidth="14.453125" defaultRowHeight="15" customHeight="1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Z1005"/>
  <sheetViews>
    <sheetView workbookViewId="0"/>
  </sheetViews>
  <sheetFormatPr defaultColWidth="14.453125" defaultRowHeight="15" customHeight="1" x14ac:dyDescent="0.35"/>
  <cols>
    <col min="1" max="1" width="7.54296875" customWidth="1"/>
    <col min="2" max="2" width="52.08984375" customWidth="1"/>
    <col min="3" max="3" width="7.81640625" customWidth="1"/>
    <col min="4" max="4" width="11.54296875" customWidth="1"/>
    <col min="5" max="5" width="12.453125" customWidth="1"/>
    <col min="6" max="6" width="13.453125" customWidth="1"/>
    <col min="7" max="7" width="15.7265625" customWidth="1"/>
    <col min="8" max="26" width="9.08984375" customWidth="1"/>
  </cols>
  <sheetData>
    <row r="1" spans="1:26" ht="14.5" x14ac:dyDescent="0.35">
      <c r="A1" s="29" t="s">
        <v>70</v>
      </c>
      <c r="B1" s="12" t="s">
        <v>71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7" x14ac:dyDescent="0.35">
      <c r="A4" s="15" t="s">
        <v>16</v>
      </c>
      <c r="B4" s="30" t="s">
        <v>72</v>
      </c>
      <c r="C4" s="30"/>
      <c r="D4" s="30"/>
      <c r="E4" s="18">
        <f t="shared" ref="E4:F4" si="0">SUM(E5:E12)</f>
        <v>98000</v>
      </c>
      <c r="F4" s="18">
        <f t="shared" si="0"/>
        <v>116620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x14ac:dyDescent="0.35">
      <c r="A5" s="19" t="s">
        <v>17</v>
      </c>
      <c r="B5" s="20" t="s">
        <v>73</v>
      </c>
      <c r="C5" s="21">
        <v>1</v>
      </c>
      <c r="D5" s="22">
        <v>10800</v>
      </c>
      <c r="E5" s="23">
        <f>C5*D5</f>
        <v>10800</v>
      </c>
      <c r="F5" s="23">
        <f>E5*1.19</f>
        <v>12852</v>
      </c>
      <c r="G5" s="24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25" t="s">
        <v>74</v>
      </c>
      <c r="B6" s="26" t="s">
        <v>75</v>
      </c>
      <c r="C6" s="21"/>
      <c r="D6" s="27"/>
      <c r="E6" s="23"/>
      <c r="F6" s="23"/>
      <c r="G6" s="2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25" t="s">
        <v>76</v>
      </c>
      <c r="B7" s="26" t="s">
        <v>77</v>
      </c>
      <c r="C7" s="21"/>
      <c r="D7" s="27"/>
      <c r="E7" s="23"/>
      <c r="F7" s="23"/>
      <c r="G7" s="24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25" t="s">
        <v>78</v>
      </c>
      <c r="B8" s="26" t="s">
        <v>79</v>
      </c>
      <c r="C8" s="21"/>
      <c r="D8" s="27"/>
      <c r="E8" s="23"/>
      <c r="F8" s="23"/>
      <c r="G8" s="24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7" x14ac:dyDescent="0.35">
      <c r="A9" s="25" t="s">
        <v>80</v>
      </c>
      <c r="B9" s="26" t="s">
        <v>81</v>
      </c>
      <c r="C9" s="21"/>
      <c r="D9" s="27"/>
      <c r="E9" s="23"/>
      <c r="F9" s="23"/>
      <c r="G9" s="2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9.5" customHeight="1" x14ac:dyDescent="0.35">
      <c r="A10" s="19" t="s">
        <v>19</v>
      </c>
      <c r="B10" s="20" t="s">
        <v>82</v>
      </c>
      <c r="C10" s="21">
        <v>1</v>
      </c>
      <c r="D10" s="22">
        <v>10200</v>
      </c>
      <c r="E10" s="23">
        <f t="shared" ref="E10:E12" si="1">C10*D10</f>
        <v>10200</v>
      </c>
      <c r="F10" s="23">
        <f t="shared" ref="F10:F12" si="2">E10*1.19</f>
        <v>12138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9.5" customHeight="1" x14ac:dyDescent="0.35">
      <c r="A11" s="19" t="s">
        <v>43</v>
      </c>
      <c r="B11" s="20" t="s">
        <v>83</v>
      </c>
      <c r="C11" s="21">
        <v>1</v>
      </c>
      <c r="D11" s="22">
        <v>37000</v>
      </c>
      <c r="E11" s="23">
        <f t="shared" si="1"/>
        <v>37000</v>
      </c>
      <c r="F11" s="23">
        <f t="shared" si="2"/>
        <v>44030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40.5" x14ac:dyDescent="0.35">
      <c r="A12" s="19" t="s">
        <v>45</v>
      </c>
      <c r="B12" s="20" t="s">
        <v>84</v>
      </c>
      <c r="C12" s="21">
        <v>1</v>
      </c>
      <c r="D12" s="22">
        <v>40000</v>
      </c>
      <c r="E12" s="23">
        <f t="shared" si="1"/>
        <v>40000</v>
      </c>
      <c r="F12" s="23">
        <f t="shared" si="2"/>
        <v>47600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7.25" customHeight="1" x14ac:dyDescent="0.35">
      <c r="A13" s="50" t="s">
        <v>69</v>
      </c>
      <c r="B13" s="48"/>
      <c r="C13" s="48"/>
      <c r="D13" s="49"/>
      <c r="E13" s="28">
        <f t="shared" ref="E13:F13" si="3">E4</f>
        <v>98000</v>
      </c>
      <c r="F13" s="28">
        <f t="shared" si="3"/>
        <v>116620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31"/>
      <c r="B16" s="31"/>
      <c r="C16" s="31"/>
      <c r="D16" s="31"/>
      <c r="E16" s="31"/>
      <c r="F16" s="31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4.5" x14ac:dyDescent="0.3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4.5" x14ac:dyDescent="0.3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14.5" x14ac:dyDescent="0.3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14.5" x14ac:dyDescent="0.3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14.5" x14ac:dyDescent="0.3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</sheetData>
  <mergeCells count="1">
    <mergeCell ref="A13:D13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8" customWidth="1"/>
    <col min="2" max="2" width="52.08984375" customWidth="1"/>
    <col min="3" max="3" width="7.7265625" customWidth="1"/>
    <col min="4" max="4" width="11.54296875" customWidth="1"/>
    <col min="5" max="6" width="13.26953125" customWidth="1"/>
    <col min="7" max="26" width="9.08984375" customWidth="1"/>
  </cols>
  <sheetData>
    <row r="1" spans="1:26" ht="14.5" x14ac:dyDescent="0.35">
      <c r="A1" s="11" t="s">
        <v>85</v>
      </c>
      <c r="B1" s="12" t="s">
        <v>86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30" t="s">
        <v>86</v>
      </c>
      <c r="C4" s="30"/>
      <c r="D4" s="30"/>
      <c r="E4" s="18">
        <f t="shared" ref="E4:F4" si="0">SUM(E5:E6)</f>
        <v>112600</v>
      </c>
      <c r="F4" s="18">
        <f t="shared" si="0"/>
        <v>133994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x14ac:dyDescent="0.35">
      <c r="A5" s="19" t="s">
        <v>17</v>
      </c>
      <c r="B5" s="20" t="s">
        <v>87</v>
      </c>
      <c r="C5" s="21">
        <v>1</v>
      </c>
      <c r="D5" s="22">
        <v>104200</v>
      </c>
      <c r="E5" s="23">
        <f t="shared" ref="E5:E6" si="1">C5*D5</f>
        <v>104200</v>
      </c>
      <c r="F5" s="23">
        <f t="shared" ref="F5:F6" si="2">E5*1.19</f>
        <v>123998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2.5" customHeight="1" x14ac:dyDescent="0.35">
      <c r="A6" s="19" t="s">
        <v>19</v>
      </c>
      <c r="B6" s="20" t="s">
        <v>88</v>
      </c>
      <c r="C6" s="21">
        <v>1</v>
      </c>
      <c r="D6" s="22">
        <v>8400</v>
      </c>
      <c r="E6" s="23">
        <f t="shared" si="1"/>
        <v>8400</v>
      </c>
      <c r="F6" s="23">
        <f t="shared" si="2"/>
        <v>9996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50" t="s">
        <v>69</v>
      </c>
      <c r="B7" s="48"/>
      <c r="C7" s="48"/>
      <c r="D7" s="49"/>
      <c r="E7" s="28">
        <f t="shared" ref="E7:F7" si="3">E4</f>
        <v>112600</v>
      </c>
      <c r="F7" s="28">
        <f t="shared" si="3"/>
        <v>133994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">
    <mergeCell ref="A7:D7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7.54296875" customWidth="1"/>
    <col min="2" max="2" width="52.08984375" customWidth="1"/>
    <col min="3" max="3" width="7.7265625" customWidth="1"/>
    <col min="4" max="4" width="11.54296875" customWidth="1"/>
    <col min="5" max="5" width="14.26953125" customWidth="1"/>
    <col min="6" max="6" width="13.453125" customWidth="1"/>
    <col min="7" max="26" width="9.08984375" customWidth="1"/>
  </cols>
  <sheetData>
    <row r="1" spans="1:26" ht="15.75" customHeight="1" x14ac:dyDescent="0.35">
      <c r="A1" s="29" t="s">
        <v>89</v>
      </c>
      <c r="B1" s="12" t="s">
        <v>90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9.5" customHeight="1" x14ac:dyDescent="0.35">
      <c r="A4" s="15" t="s">
        <v>16</v>
      </c>
      <c r="B4" s="51" t="s">
        <v>90</v>
      </c>
      <c r="C4" s="52"/>
      <c r="D4" s="52"/>
      <c r="E4" s="18">
        <f t="shared" ref="E4:F4" si="0">SUM(E5:E11)</f>
        <v>265509.99</v>
      </c>
      <c r="F4" s="18">
        <f t="shared" si="0"/>
        <v>315956.88809999998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customHeight="1" x14ac:dyDescent="0.35">
      <c r="A5" s="19" t="s">
        <v>17</v>
      </c>
      <c r="B5" s="20" t="s">
        <v>91</v>
      </c>
      <c r="C5" s="21">
        <v>1</v>
      </c>
      <c r="D5" s="22">
        <v>21000</v>
      </c>
      <c r="E5" s="23">
        <f t="shared" ref="E5:E11" si="1">C5*D5</f>
        <v>21000</v>
      </c>
      <c r="F5" s="23">
        <f t="shared" ref="F5:F11" si="2">E5*1.19</f>
        <v>24990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19" t="s">
        <v>19</v>
      </c>
      <c r="B6" s="20" t="s">
        <v>92</v>
      </c>
      <c r="C6" s="21">
        <v>1</v>
      </c>
      <c r="D6" s="22">
        <v>149000</v>
      </c>
      <c r="E6" s="23">
        <f t="shared" si="1"/>
        <v>149000</v>
      </c>
      <c r="F6" s="23">
        <f t="shared" si="2"/>
        <v>177310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7" x14ac:dyDescent="0.35">
      <c r="A7" s="19" t="s">
        <v>43</v>
      </c>
      <c r="B7" s="20" t="s">
        <v>93</v>
      </c>
      <c r="C7" s="21">
        <v>3</v>
      </c>
      <c r="D7" s="22">
        <v>15533.33</v>
      </c>
      <c r="E7" s="23">
        <f t="shared" si="1"/>
        <v>46599.99</v>
      </c>
      <c r="F7" s="23">
        <f t="shared" si="2"/>
        <v>55453.988099999995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7" x14ac:dyDescent="0.35">
      <c r="A8" s="19" t="s">
        <v>45</v>
      </c>
      <c r="B8" s="20" t="s">
        <v>94</v>
      </c>
      <c r="C8" s="21">
        <v>1</v>
      </c>
      <c r="D8" s="22">
        <v>15300</v>
      </c>
      <c r="E8" s="23">
        <f t="shared" si="1"/>
        <v>15300</v>
      </c>
      <c r="F8" s="23">
        <f t="shared" si="2"/>
        <v>18207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7" x14ac:dyDescent="0.35">
      <c r="A9" s="19" t="s">
        <v>47</v>
      </c>
      <c r="B9" s="20" t="s">
        <v>95</v>
      </c>
      <c r="C9" s="21">
        <v>1</v>
      </c>
      <c r="D9" s="22">
        <v>25210</v>
      </c>
      <c r="E9" s="23">
        <f t="shared" si="1"/>
        <v>25210</v>
      </c>
      <c r="F9" s="23">
        <f t="shared" si="2"/>
        <v>29999.899999999998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7" x14ac:dyDescent="0.35">
      <c r="A10" s="19" t="s">
        <v>49</v>
      </c>
      <c r="B10" s="20" t="s">
        <v>96</v>
      </c>
      <c r="C10" s="21">
        <v>1</v>
      </c>
      <c r="D10" s="22">
        <v>4200</v>
      </c>
      <c r="E10" s="23">
        <f t="shared" si="1"/>
        <v>4200</v>
      </c>
      <c r="F10" s="23">
        <f t="shared" si="2"/>
        <v>4998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 x14ac:dyDescent="0.35">
      <c r="A11" s="19" t="s">
        <v>57</v>
      </c>
      <c r="B11" s="20" t="s">
        <v>97</v>
      </c>
      <c r="C11" s="21">
        <v>1</v>
      </c>
      <c r="D11" s="22">
        <v>4200</v>
      </c>
      <c r="E11" s="23">
        <f t="shared" si="1"/>
        <v>4200</v>
      </c>
      <c r="F11" s="23">
        <f t="shared" si="2"/>
        <v>4998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50" t="s">
        <v>69</v>
      </c>
      <c r="B12" s="48"/>
      <c r="C12" s="48"/>
      <c r="D12" s="49"/>
      <c r="E12" s="28">
        <f t="shared" ref="E12:F12" si="3">E4</f>
        <v>265509.99</v>
      </c>
      <c r="F12" s="28">
        <f t="shared" si="3"/>
        <v>315956.88809999998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12:D12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1000"/>
  <sheetViews>
    <sheetView workbookViewId="0"/>
  </sheetViews>
  <sheetFormatPr defaultColWidth="14.453125" defaultRowHeight="15" customHeight="1" x14ac:dyDescent="0.35"/>
  <cols>
    <col min="1" max="1" width="9" customWidth="1"/>
    <col min="2" max="2" width="52.08984375" customWidth="1"/>
    <col min="3" max="3" width="8" customWidth="1"/>
    <col min="4" max="4" width="11.54296875" customWidth="1"/>
    <col min="5" max="5" width="12.453125" customWidth="1"/>
    <col min="6" max="6" width="13.453125" customWidth="1"/>
    <col min="7" max="26" width="9.08984375" customWidth="1"/>
  </cols>
  <sheetData>
    <row r="1" spans="1:26" ht="14.5" x14ac:dyDescent="0.35">
      <c r="A1" s="29" t="s">
        <v>98</v>
      </c>
      <c r="B1" s="12" t="s">
        <v>99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30" t="s">
        <v>11</v>
      </c>
      <c r="C3" s="32" t="s">
        <v>12</v>
      </c>
      <c r="D3" s="32" t="s">
        <v>13</v>
      </c>
      <c r="E3" s="32" t="s">
        <v>14</v>
      </c>
      <c r="F3" s="32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4.5" x14ac:dyDescent="0.35">
      <c r="A4" s="15" t="s">
        <v>16</v>
      </c>
      <c r="B4" s="53" t="s">
        <v>99</v>
      </c>
      <c r="C4" s="48"/>
      <c r="D4" s="49"/>
      <c r="E4" s="18">
        <f t="shared" ref="E4:F4" si="0">SUM(E5)</f>
        <v>33610</v>
      </c>
      <c r="F4" s="18">
        <f t="shared" si="0"/>
        <v>39995.9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4" customHeight="1" x14ac:dyDescent="0.35">
      <c r="A5" s="19" t="s">
        <v>17</v>
      </c>
      <c r="B5" s="20" t="s">
        <v>100</v>
      </c>
      <c r="C5" s="21">
        <v>1</v>
      </c>
      <c r="D5" s="22">
        <v>33610</v>
      </c>
      <c r="E5" s="23">
        <f>C5*D5</f>
        <v>33610</v>
      </c>
      <c r="F5" s="23">
        <f>E5*1.19</f>
        <v>39995.9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4.5" x14ac:dyDescent="0.35">
      <c r="A6" s="50" t="s">
        <v>69</v>
      </c>
      <c r="B6" s="48"/>
      <c r="C6" s="48"/>
      <c r="D6" s="49"/>
      <c r="E6" s="28">
        <f t="shared" ref="E6:F6" si="1">E4</f>
        <v>33610</v>
      </c>
      <c r="F6" s="28">
        <f t="shared" si="1"/>
        <v>39995.9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4.5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4.5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4.5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4.5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4.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4.5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Z1000"/>
  <sheetViews>
    <sheetView workbookViewId="0">
      <selection activeCell="J7" sqref="J7"/>
    </sheetView>
  </sheetViews>
  <sheetFormatPr defaultColWidth="14.453125" defaultRowHeight="14.5" x14ac:dyDescent="0.35"/>
  <cols>
    <col min="1" max="1" width="8.26953125" customWidth="1"/>
    <col min="2" max="2" width="52.08984375" customWidth="1"/>
    <col min="3" max="3" width="8" customWidth="1"/>
    <col min="4" max="4" width="11.54296875" customWidth="1"/>
    <col min="5" max="6" width="13.26953125" customWidth="1"/>
    <col min="7" max="26" width="9.08984375" customWidth="1"/>
  </cols>
  <sheetData>
    <row r="1" spans="1:26" x14ac:dyDescent="0.35">
      <c r="A1" s="33" t="s">
        <v>101</v>
      </c>
      <c r="B1" s="12" t="s">
        <v>102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x14ac:dyDescent="0.35">
      <c r="A4" s="15" t="s">
        <v>16</v>
      </c>
      <c r="B4" s="51" t="s">
        <v>102</v>
      </c>
      <c r="C4" s="52"/>
      <c r="D4" s="52"/>
      <c r="E4" s="18">
        <f t="shared" ref="E4:F4" si="0">SUM(E5:E7)</f>
        <v>266880</v>
      </c>
      <c r="F4" s="18">
        <f t="shared" si="0"/>
        <v>317587.20000000001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40.5" x14ac:dyDescent="0.35">
      <c r="A5" s="19" t="s">
        <v>17</v>
      </c>
      <c r="B5" s="20" t="s">
        <v>103</v>
      </c>
      <c r="C5" s="21">
        <v>10</v>
      </c>
      <c r="D5" s="23">
        <v>6302</v>
      </c>
      <c r="E5" s="23">
        <f t="shared" ref="E5:E7" si="1">C5*D5</f>
        <v>63020</v>
      </c>
      <c r="F5" s="23">
        <f t="shared" ref="F5:F7" si="2">E5*1.19</f>
        <v>74993.8</v>
      </c>
      <c r="G5" s="13"/>
      <c r="H5" s="34"/>
      <c r="I5" s="13"/>
      <c r="J5" s="13"/>
      <c r="K5" s="13"/>
      <c r="L5" s="31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19" t="s">
        <v>19</v>
      </c>
      <c r="B6" s="20" t="s">
        <v>104</v>
      </c>
      <c r="C6" s="21">
        <v>3</v>
      </c>
      <c r="D6" s="23">
        <v>26020</v>
      </c>
      <c r="E6" s="23">
        <f t="shared" si="1"/>
        <v>78060</v>
      </c>
      <c r="F6" s="23">
        <f t="shared" si="2"/>
        <v>92891.4</v>
      </c>
      <c r="G6" s="13"/>
      <c r="H6" s="13"/>
      <c r="I6" s="13"/>
      <c r="J6" s="13"/>
      <c r="K6" s="13"/>
      <c r="L6" s="31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7" x14ac:dyDescent="0.35">
      <c r="A7" s="19" t="s">
        <v>43</v>
      </c>
      <c r="B7" s="20" t="s">
        <v>105</v>
      </c>
      <c r="C7" s="21">
        <v>25</v>
      </c>
      <c r="D7" s="23">
        <v>5032</v>
      </c>
      <c r="E7" s="23">
        <f t="shared" si="1"/>
        <v>125800</v>
      </c>
      <c r="F7" s="23">
        <f t="shared" si="2"/>
        <v>149702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x14ac:dyDescent="0.35">
      <c r="A8" s="50" t="s">
        <v>69</v>
      </c>
      <c r="B8" s="48"/>
      <c r="C8" s="48"/>
      <c r="D8" s="49"/>
      <c r="E8" s="28">
        <f t="shared" ref="E8:F8" si="3">E4</f>
        <v>266880</v>
      </c>
      <c r="F8" s="28">
        <f t="shared" si="3"/>
        <v>317587.20000000001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8:D8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Z1000"/>
  <sheetViews>
    <sheetView workbookViewId="0">
      <selection activeCell="B8" sqref="B8"/>
    </sheetView>
  </sheetViews>
  <sheetFormatPr defaultColWidth="14.453125" defaultRowHeight="26.5" customHeight="1" x14ac:dyDescent="0.35"/>
  <cols>
    <col min="1" max="1" width="7.08984375" customWidth="1"/>
    <col min="2" max="2" width="52.08984375" customWidth="1"/>
    <col min="3" max="3" width="9.453125" customWidth="1"/>
    <col min="4" max="4" width="11.54296875" customWidth="1"/>
    <col min="5" max="5" width="12.453125" customWidth="1"/>
    <col min="6" max="6" width="13.453125" customWidth="1"/>
    <col min="7" max="26" width="9.08984375" customWidth="1"/>
  </cols>
  <sheetData>
    <row r="1" spans="1:26" ht="26.5" customHeight="1" x14ac:dyDescent="0.35">
      <c r="A1" s="33" t="s">
        <v>106</v>
      </c>
      <c r="B1" s="12" t="s">
        <v>107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6.5" customHeight="1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6.5" customHeight="1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6.5" customHeight="1" x14ac:dyDescent="0.35">
      <c r="A4" s="15" t="s">
        <v>16</v>
      </c>
      <c r="B4" s="47" t="s">
        <v>107</v>
      </c>
      <c r="C4" s="48"/>
      <c r="D4" s="49"/>
      <c r="E4" s="18">
        <f t="shared" ref="E4:F4" si="0">SUM(E5)</f>
        <v>23100</v>
      </c>
      <c r="F4" s="18">
        <f t="shared" si="0"/>
        <v>27489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6.5" customHeight="1" x14ac:dyDescent="0.35">
      <c r="A5" s="19" t="s">
        <v>17</v>
      </c>
      <c r="B5" s="20" t="s">
        <v>108</v>
      </c>
      <c r="C5" s="21">
        <v>1</v>
      </c>
      <c r="D5" s="22">
        <v>23100</v>
      </c>
      <c r="E5" s="23">
        <f>C5*D5</f>
        <v>23100</v>
      </c>
      <c r="F5" s="23">
        <f>E5*1.19</f>
        <v>27489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6.5" customHeight="1" x14ac:dyDescent="0.35">
      <c r="A6" s="50" t="s">
        <v>69</v>
      </c>
      <c r="B6" s="48"/>
      <c r="C6" s="48"/>
      <c r="D6" s="49"/>
      <c r="E6" s="28">
        <f t="shared" ref="E6:F6" si="1">E4</f>
        <v>23100</v>
      </c>
      <c r="F6" s="28">
        <f t="shared" si="1"/>
        <v>27489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6.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6.5" customHeight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6.5" customHeight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6.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6.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6.5" customHeight="1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6.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6.5" customHeight="1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6.5" customHeight="1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6.5" customHeight="1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6.5" customHeigh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6.5" customHeight="1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6.5" customHeight="1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6.5" customHeight="1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6.5" customHeight="1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6.5" customHeight="1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6.5" customHeight="1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6.5" customHeight="1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6.5" customHeight="1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6.5" customHeight="1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6.5" customHeight="1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6.5" customHeight="1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6.5" customHeight="1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6.5" customHeight="1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6.5" customHeight="1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6.5" customHeight="1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6.5" customHeight="1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6.5" customHeight="1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6.5" customHeight="1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6.5" customHeight="1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6.5" customHeight="1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26.5" customHeight="1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6.5" customHeight="1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6.5" customHeight="1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6.5" customHeight="1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6.5" customHeight="1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6.5" customHeight="1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6.5" customHeight="1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26.5" customHeight="1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26.5" customHeight="1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26.5" customHeight="1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26.5" customHeight="1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26.5" customHeight="1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26.5" customHeight="1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26.5" customHeight="1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26.5" customHeight="1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26.5" customHeight="1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26.5" customHeight="1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26.5" customHeight="1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26.5" customHeight="1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26.5" customHeight="1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26.5" customHeight="1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26.5" customHeight="1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26.5" customHeight="1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26.5" customHeight="1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26.5" customHeight="1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26.5" customHeight="1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26.5" customHeight="1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26.5" customHeight="1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26.5" customHeight="1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26.5" customHeight="1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26.5" customHeight="1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26.5" customHeight="1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26.5" customHeight="1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26.5" customHeight="1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26.5" customHeight="1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26.5" customHeight="1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26.5" customHeight="1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26.5" customHeight="1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26.5" customHeight="1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26.5" customHeight="1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26.5" customHeight="1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26.5" customHeight="1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26.5" customHeight="1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26.5" customHeight="1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26.5" customHeight="1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26.5" customHeight="1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6.5" customHeight="1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26.5" customHeight="1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26.5" customHeight="1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26.5" customHeight="1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26.5" customHeight="1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26.5" customHeight="1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26.5" customHeight="1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26.5" customHeight="1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26.5" customHeight="1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26.5" customHeight="1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26.5" customHeight="1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26.5" customHeight="1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26.5" customHeight="1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26.5" customHeight="1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26.5" customHeight="1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26.5" customHeight="1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26.5" customHeight="1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26.5" customHeight="1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26.5" customHeight="1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26.5" customHeight="1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26.5" customHeight="1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26.5" customHeight="1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26.5" customHeight="1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26.5" customHeight="1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26.5" customHeight="1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26.5" customHeight="1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26.5" customHeight="1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26.5" customHeight="1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26.5" customHeight="1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26.5" customHeight="1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26.5" customHeight="1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26.5" customHeight="1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26.5" customHeight="1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26.5" customHeight="1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26.5" customHeight="1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26.5" customHeight="1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26.5" customHeight="1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26.5" customHeight="1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26.5" customHeight="1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26.5" customHeight="1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26.5" customHeight="1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26.5" customHeight="1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26.5" customHeight="1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26.5" customHeight="1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26.5" customHeight="1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26.5" customHeight="1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26.5" customHeight="1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26.5" customHeight="1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26.5" customHeight="1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26.5" customHeight="1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26.5" customHeight="1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26.5" customHeight="1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26.5" customHeight="1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26.5" customHeight="1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26.5" customHeight="1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26.5" customHeight="1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26.5" customHeight="1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26.5" customHeight="1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26.5" customHeight="1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26.5" customHeight="1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26.5" customHeight="1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26.5" customHeight="1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26.5" customHeight="1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26.5" customHeight="1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26.5" customHeight="1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26.5" customHeight="1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26.5" customHeight="1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26.5" customHeight="1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26.5" customHeight="1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26.5" customHeight="1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26.5" customHeight="1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26.5" customHeight="1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26.5" customHeight="1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26.5" customHeight="1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26.5" customHeight="1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26.5" customHeight="1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26.5" customHeight="1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26.5" customHeight="1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26.5" customHeight="1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26.5" customHeight="1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26.5" customHeight="1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26.5" customHeight="1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26.5" customHeight="1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26.5" customHeight="1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26.5" customHeight="1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26.5" customHeight="1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26.5" customHeight="1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26.5" customHeight="1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26.5" customHeight="1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26.5" customHeight="1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26.5" customHeight="1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26.5" customHeight="1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26.5" customHeight="1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26.5" customHeight="1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26.5" customHeight="1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26.5" customHeight="1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26.5" customHeight="1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26.5" customHeight="1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26.5" customHeight="1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26.5" customHeight="1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26.5" customHeight="1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26.5" customHeight="1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26.5" customHeight="1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26.5" customHeight="1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26.5" customHeight="1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26.5" customHeight="1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26.5" customHeight="1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26.5" customHeight="1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26.5" customHeight="1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26.5" customHeight="1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26.5" customHeight="1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26.5" customHeight="1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26.5" customHeight="1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26.5" customHeight="1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26.5" customHeight="1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26.5" customHeight="1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26.5" customHeight="1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26.5" customHeight="1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26.5" customHeight="1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26.5" customHeight="1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26.5" customHeight="1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26.5" customHeight="1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26.5" customHeight="1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26.5" customHeight="1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26.5" customHeight="1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26.5" customHeight="1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26.5" customHeight="1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26.5" customHeight="1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26.5" customHeight="1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26.5" customHeight="1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26.5" customHeight="1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26.5" customHeight="1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26.5" customHeight="1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26.5" customHeight="1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26.5" customHeight="1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26.5" customHeight="1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26.5" customHeight="1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26.5" customHeight="1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26.5" customHeight="1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26.5" customHeight="1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26.5" customHeight="1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26.5" customHeight="1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26.5" customHeight="1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26.5" customHeight="1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26.5" customHeight="1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26.5" customHeight="1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26.5" customHeight="1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26.5" customHeight="1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26.5" customHeight="1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26.5" customHeight="1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26.5" customHeight="1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26.5" customHeight="1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26.5" customHeight="1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26.5" customHeight="1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26.5" customHeight="1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26.5" customHeight="1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26.5" customHeight="1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26.5" customHeight="1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26.5" customHeight="1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26.5" customHeight="1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26.5" customHeight="1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26.5" customHeight="1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26.5" customHeight="1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26.5" customHeight="1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26.5" customHeight="1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26.5" customHeight="1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26.5" customHeight="1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26.5" customHeight="1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26.5" customHeight="1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26.5" customHeight="1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26.5" customHeight="1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26.5" customHeight="1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26.5" customHeight="1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26.5" customHeight="1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26.5" customHeight="1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26.5" customHeight="1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26.5" customHeight="1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26.5" customHeight="1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26.5" customHeight="1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26.5" customHeight="1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26.5" customHeight="1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26.5" customHeight="1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26.5" customHeight="1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26.5" customHeight="1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26.5" customHeight="1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26.5" customHeight="1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26.5" customHeight="1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26.5" customHeight="1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26.5" customHeight="1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26.5" customHeight="1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26.5" customHeight="1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26.5" customHeight="1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26.5" customHeight="1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26.5" customHeight="1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26.5" customHeight="1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26.5" customHeight="1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26.5" customHeight="1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26.5" customHeight="1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26.5" customHeight="1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26.5" customHeight="1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26.5" customHeight="1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26.5" customHeight="1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26.5" customHeight="1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26.5" customHeight="1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26.5" customHeight="1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26.5" customHeight="1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26.5" customHeight="1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26.5" customHeight="1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26.5" customHeight="1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26.5" customHeight="1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26.5" customHeight="1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26.5" customHeight="1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26.5" customHeight="1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26.5" customHeight="1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26.5" customHeight="1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26.5" customHeight="1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26.5" customHeight="1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26.5" customHeight="1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26.5" customHeight="1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26.5" customHeight="1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26.5" customHeight="1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26.5" customHeight="1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26.5" customHeight="1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26.5" customHeight="1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26.5" customHeight="1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26.5" customHeight="1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26.5" customHeight="1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26.5" customHeight="1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26.5" customHeight="1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26.5" customHeight="1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26.5" customHeight="1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26.5" customHeight="1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26.5" customHeight="1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26.5" customHeight="1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26.5" customHeight="1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26.5" customHeight="1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26.5" customHeight="1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26.5" customHeight="1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26.5" customHeight="1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26.5" customHeight="1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26.5" customHeight="1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26.5" customHeight="1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26.5" customHeight="1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26.5" customHeight="1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26.5" customHeight="1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26.5" customHeight="1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26.5" customHeight="1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26.5" customHeight="1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26.5" customHeight="1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26.5" customHeight="1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26.5" customHeight="1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26.5" customHeight="1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26.5" customHeight="1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26.5" customHeight="1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26.5" customHeight="1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26.5" customHeight="1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26.5" customHeight="1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26.5" customHeight="1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26.5" customHeight="1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26.5" customHeight="1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26.5" customHeight="1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26.5" customHeight="1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26.5" customHeight="1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26.5" customHeight="1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26.5" customHeight="1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26.5" customHeight="1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26.5" customHeight="1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26.5" customHeight="1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26.5" customHeight="1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26.5" customHeight="1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26.5" customHeight="1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26.5" customHeight="1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26.5" customHeight="1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26.5" customHeight="1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26.5" customHeight="1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26.5" customHeight="1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26.5" customHeight="1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26.5" customHeight="1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26.5" customHeight="1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26.5" customHeight="1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26.5" customHeight="1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26.5" customHeight="1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26.5" customHeight="1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26.5" customHeight="1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26.5" customHeight="1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26.5" customHeight="1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26.5" customHeight="1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26.5" customHeight="1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26.5" customHeight="1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26.5" customHeight="1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26.5" customHeight="1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26.5" customHeight="1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26.5" customHeight="1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26.5" customHeight="1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26.5" customHeight="1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26.5" customHeight="1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26.5" customHeight="1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26.5" customHeight="1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26.5" customHeight="1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26.5" customHeight="1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26.5" customHeight="1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26.5" customHeight="1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26.5" customHeight="1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26.5" customHeight="1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26.5" customHeight="1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26.5" customHeight="1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26.5" customHeight="1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26.5" customHeight="1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26.5" customHeight="1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26.5" customHeight="1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26.5" customHeight="1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26.5" customHeight="1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26.5" customHeight="1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26.5" customHeight="1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26.5" customHeight="1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26.5" customHeight="1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26.5" customHeight="1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26.5" customHeight="1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26.5" customHeight="1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26.5" customHeight="1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26.5" customHeight="1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26.5" customHeight="1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26.5" customHeight="1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26.5" customHeight="1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26.5" customHeight="1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26.5" customHeight="1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26.5" customHeight="1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26.5" customHeight="1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26.5" customHeight="1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26.5" customHeight="1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26.5" customHeight="1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26.5" customHeight="1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26.5" customHeight="1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26.5" customHeight="1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26.5" customHeight="1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26.5" customHeight="1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26.5" customHeight="1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26.5" customHeight="1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26.5" customHeight="1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26.5" customHeight="1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26.5" customHeight="1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26.5" customHeight="1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26.5" customHeight="1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26.5" customHeight="1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26.5" customHeight="1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26.5" customHeight="1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26.5" customHeight="1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26.5" customHeight="1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26.5" customHeight="1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26.5" customHeight="1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26.5" customHeight="1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26.5" customHeight="1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26.5" customHeight="1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26.5" customHeight="1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26.5" customHeight="1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26.5" customHeight="1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26.5" customHeight="1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26.5" customHeight="1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26.5" customHeight="1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26.5" customHeight="1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26.5" customHeight="1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26.5" customHeight="1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26.5" customHeight="1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26.5" customHeight="1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26.5" customHeight="1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26.5" customHeight="1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26.5" customHeight="1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26.5" customHeight="1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26.5" customHeight="1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26.5" customHeight="1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26.5" customHeight="1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26.5" customHeight="1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26.5" customHeight="1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26.5" customHeight="1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26.5" customHeight="1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26.5" customHeight="1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26.5" customHeight="1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26.5" customHeight="1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26.5" customHeight="1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26.5" customHeight="1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26.5" customHeight="1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26.5" customHeight="1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26.5" customHeight="1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26.5" customHeight="1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26.5" customHeight="1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26.5" customHeight="1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26.5" customHeight="1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26.5" customHeight="1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26.5" customHeight="1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26.5" customHeight="1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26.5" customHeight="1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26.5" customHeight="1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26.5" customHeight="1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26.5" customHeight="1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26.5" customHeight="1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26.5" customHeight="1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26.5" customHeight="1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26.5" customHeight="1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26.5" customHeight="1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26.5" customHeight="1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26.5" customHeight="1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26.5" customHeight="1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26.5" customHeight="1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26.5" customHeight="1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26.5" customHeight="1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26.5" customHeight="1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26.5" customHeight="1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26.5" customHeight="1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26.5" customHeight="1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26.5" customHeight="1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26.5" customHeight="1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26.5" customHeight="1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26.5" customHeight="1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26.5" customHeight="1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26.5" customHeight="1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26.5" customHeight="1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26.5" customHeight="1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26.5" customHeight="1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26.5" customHeight="1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26.5" customHeight="1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26.5" customHeight="1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26.5" customHeight="1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26.5" customHeight="1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26.5" customHeight="1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26.5" customHeight="1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26.5" customHeight="1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26.5" customHeight="1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26.5" customHeight="1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26.5" customHeight="1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26.5" customHeight="1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26.5" customHeight="1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26.5" customHeight="1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26.5" customHeight="1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26.5" customHeight="1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26.5" customHeight="1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26.5" customHeight="1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26.5" customHeight="1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26.5" customHeight="1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26.5" customHeight="1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26.5" customHeight="1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26.5" customHeight="1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26.5" customHeight="1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26.5" customHeight="1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26.5" customHeight="1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26.5" customHeight="1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26.5" customHeight="1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26.5" customHeight="1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26.5" customHeight="1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26.5" customHeight="1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26.5" customHeight="1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26.5" customHeight="1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26.5" customHeight="1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26.5" customHeight="1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26.5" customHeight="1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26.5" customHeight="1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26.5" customHeight="1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26.5" customHeight="1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26.5" customHeight="1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26.5" customHeight="1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26.5" customHeight="1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26.5" customHeight="1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26.5" customHeight="1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26.5" customHeight="1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26.5" customHeight="1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26.5" customHeight="1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26.5" customHeight="1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26.5" customHeight="1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26.5" customHeight="1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26.5" customHeight="1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26.5" customHeight="1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26.5" customHeight="1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26.5" customHeight="1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26.5" customHeight="1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26.5" customHeight="1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26.5" customHeight="1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26.5" customHeight="1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26.5" customHeight="1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26.5" customHeight="1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26.5" customHeight="1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26.5" customHeight="1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26.5" customHeight="1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26.5" customHeight="1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26.5" customHeight="1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26.5" customHeight="1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26.5" customHeight="1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26.5" customHeight="1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26.5" customHeight="1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26.5" customHeight="1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26.5" customHeight="1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26.5" customHeight="1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26.5" customHeight="1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26.5" customHeight="1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26.5" customHeight="1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26.5" customHeight="1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26.5" customHeight="1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26.5" customHeight="1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26.5" customHeight="1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26.5" customHeight="1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26.5" customHeight="1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26.5" customHeight="1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26.5" customHeight="1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26.5" customHeight="1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26.5" customHeight="1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26.5" customHeight="1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26.5" customHeight="1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26.5" customHeight="1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26.5" customHeight="1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26.5" customHeight="1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26.5" customHeight="1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26.5" customHeight="1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26.5" customHeight="1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26.5" customHeight="1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26.5" customHeight="1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26.5" customHeight="1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26.5" customHeight="1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26.5" customHeight="1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26.5" customHeight="1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26.5" customHeight="1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26.5" customHeight="1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26.5" customHeight="1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26.5" customHeight="1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26.5" customHeight="1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26.5" customHeight="1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26.5" customHeight="1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26.5" customHeight="1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26.5" customHeight="1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26.5" customHeight="1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26.5" customHeight="1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26.5" customHeight="1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26.5" customHeight="1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26.5" customHeight="1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26.5" customHeight="1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26.5" customHeight="1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26.5" customHeight="1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26.5" customHeight="1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26.5" customHeight="1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26.5" customHeight="1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26.5" customHeight="1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26.5" customHeight="1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26.5" customHeight="1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26.5" customHeight="1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26.5" customHeight="1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26.5" customHeight="1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26.5" customHeight="1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26.5" customHeight="1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26.5" customHeight="1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26.5" customHeight="1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26.5" customHeight="1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26.5" customHeight="1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26.5" customHeight="1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26.5" customHeight="1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26.5" customHeight="1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26.5" customHeight="1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26.5" customHeight="1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26.5" customHeight="1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26.5" customHeight="1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26.5" customHeight="1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26.5" customHeight="1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26.5" customHeight="1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26.5" customHeight="1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26.5" customHeight="1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26.5" customHeight="1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26.5" customHeight="1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26.5" customHeight="1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26.5" customHeight="1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26.5" customHeight="1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26.5" customHeight="1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26.5" customHeight="1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26.5" customHeight="1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26.5" customHeight="1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26.5" customHeight="1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26.5" customHeight="1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26.5" customHeight="1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26.5" customHeight="1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26.5" customHeight="1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26.5" customHeight="1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26.5" customHeight="1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26.5" customHeight="1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26.5" customHeight="1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26.5" customHeight="1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26.5" customHeight="1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26.5" customHeight="1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26.5" customHeight="1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26.5" customHeight="1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26.5" customHeight="1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26.5" customHeight="1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26.5" customHeight="1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26.5" customHeight="1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26.5" customHeight="1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26.5" customHeight="1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26.5" customHeight="1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26.5" customHeight="1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26.5" customHeight="1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26.5" customHeight="1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26.5" customHeight="1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26.5" customHeight="1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26.5" customHeight="1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26.5" customHeight="1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26.5" customHeight="1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26.5" customHeight="1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26.5" customHeight="1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26.5" customHeight="1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26.5" customHeight="1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26.5" customHeight="1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26.5" customHeight="1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26.5" customHeight="1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26.5" customHeight="1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26.5" customHeight="1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26.5" customHeight="1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26.5" customHeight="1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26.5" customHeight="1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26.5" customHeight="1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26.5" customHeight="1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26.5" customHeight="1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26.5" customHeight="1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26.5" customHeight="1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26.5" customHeight="1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26.5" customHeight="1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26.5" customHeight="1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26.5" customHeight="1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26.5" customHeight="1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26.5" customHeight="1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26.5" customHeight="1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26.5" customHeight="1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26.5" customHeight="1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26.5" customHeight="1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26.5" customHeight="1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26.5" customHeight="1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26.5" customHeight="1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26.5" customHeight="1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26.5" customHeight="1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26.5" customHeight="1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26.5" customHeight="1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26.5" customHeight="1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26.5" customHeight="1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26.5" customHeight="1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26.5" customHeight="1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26.5" customHeight="1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26.5" customHeight="1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26.5" customHeight="1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26.5" customHeight="1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26.5" customHeight="1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26.5" customHeight="1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26.5" customHeight="1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26.5" customHeight="1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26.5" customHeight="1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26.5" customHeight="1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26.5" customHeight="1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26.5" customHeight="1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26.5" customHeight="1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26.5" customHeight="1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26.5" customHeight="1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26.5" customHeight="1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26.5" customHeight="1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26.5" customHeight="1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26.5" customHeight="1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26.5" customHeight="1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26.5" customHeight="1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26.5" customHeight="1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26.5" customHeight="1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26.5" customHeight="1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26.5" customHeight="1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26.5" customHeight="1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26.5" customHeight="1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26.5" customHeight="1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26.5" customHeight="1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26.5" customHeight="1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26.5" customHeight="1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26.5" customHeight="1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26.5" customHeight="1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26.5" customHeight="1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26.5" customHeight="1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26.5" customHeight="1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26.5" customHeight="1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26.5" customHeight="1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26.5" customHeight="1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26.5" customHeight="1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26.5" customHeight="1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26.5" customHeight="1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26.5" customHeight="1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26.5" customHeight="1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26.5" customHeight="1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26.5" customHeight="1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26.5" customHeight="1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26.5" customHeight="1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26.5" customHeight="1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26.5" customHeight="1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26.5" customHeight="1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26.5" customHeight="1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26.5" customHeight="1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26.5" customHeight="1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26.5" customHeight="1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26.5" customHeight="1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26.5" customHeight="1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26.5" customHeight="1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26.5" customHeight="1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26.5" customHeight="1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26.5" customHeight="1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26.5" customHeight="1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26.5" customHeight="1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26.5" customHeight="1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26.5" customHeight="1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26.5" customHeight="1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26.5" customHeight="1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26.5" customHeight="1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26.5" customHeight="1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26.5" customHeight="1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26.5" customHeight="1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26.5" customHeight="1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26.5" customHeight="1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26.5" customHeight="1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26.5" customHeight="1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26.5" customHeight="1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26.5" customHeight="1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26.5" customHeight="1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26.5" customHeight="1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26.5" customHeight="1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26.5" customHeight="1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26.5" customHeight="1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26.5" customHeight="1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26.5" customHeight="1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26.5" customHeight="1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26.5" customHeight="1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26.5" customHeight="1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26.5" customHeight="1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26.5" customHeight="1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26.5" customHeight="1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26.5" customHeight="1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26.5" customHeight="1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26.5" customHeight="1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26.5" customHeight="1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26.5" customHeight="1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26.5" customHeight="1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26.5" customHeight="1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26.5" customHeight="1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26.5" customHeight="1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26.5" customHeight="1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26.5" customHeight="1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26.5" customHeight="1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26.5" customHeight="1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26.5" customHeight="1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26.5" customHeight="1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26.5" customHeight="1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26.5" customHeight="1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26.5" customHeight="1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26.5" customHeight="1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26.5" customHeight="1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26.5" customHeight="1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26.5" customHeight="1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26.5" customHeight="1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26.5" customHeight="1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26.5" customHeight="1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26.5" customHeight="1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26.5" customHeight="1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26.5" customHeight="1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26.5" customHeight="1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26.5" customHeight="1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26.5" customHeight="1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26.5" customHeight="1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26.5" customHeight="1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26.5" customHeight="1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26.5" customHeight="1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26.5" customHeight="1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26.5" customHeight="1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26.5" customHeight="1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26.5" customHeight="1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26.5" customHeight="1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26.5" customHeight="1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26.5" customHeight="1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26.5" customHeight="1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26.5" customHeight="1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26.5" customHeight="1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26.5" customHeight="1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26.5" customHeight="1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26.5" customHeight="1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26.5" customHeight="1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26.5" customHeight="1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26.5" customHeight="1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26.5" customHeight="1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26.5" customHeight="1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26.5" customHeight="1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26.5" customHeight="1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26.5" customHeight="1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26.5" customHeight="1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26.5" customHeight="1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26.5" customHeight="1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26.5" customHeight="1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26.5" customHeight="1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26.5" customHeight="1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26.5" customHeight="1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26.5" customHeight="1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26.5" customHeight="1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26.5" customHeight="1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26.5" customHeight="1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26.5" customHeight="1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26.5" customHeight="1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26.5" customHeight="1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26.5" customHeight="1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26.5" customHeight="1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26.5" customHeight="1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26.5" customHeight="1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26.5" customHeight="1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26.5" customHeight="1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26.5" customHeight="1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26.5" customHeight="1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26.5" customHeight="1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26.5" customHeight="1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26.5" customHeight="1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26.5" customHeight="1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26.5" customHeight="1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26.5" customHeight="1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26.5" customHeight="1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26.5" customHeight="1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26.5" customHeight="1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26.5" customHeight="1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26.5" customHeight="1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26.5" customHeight="1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26.5" customHeight="1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26.5" customHeight="1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26.5" customHeight="1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26.5" customHeight="1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26.5" customHeight="1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26.5" customHeight="1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26.5" customHeight="1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26.5" customHeight="1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26.5" customHeight="1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26.5" customHeight="1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26.5" customHeight="1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26.5" customHeight="1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26.5" customHeight="1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26.5" customHeight="1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26.5" customHeight="1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26.5" customHeight="1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26.5" customHeight="1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26.5" customHeight="1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26.5" customHeight="1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26.5" customHeight="1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26.5" customHeight="1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26.5" customHeight="1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26.5" customHeight="1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26.5" customHeight="1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26.5" customHeight="1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26.5" customHeight="1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26.5" customHeight="1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26.5" customHeight="1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26.5" customHeight="1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26.5" customHeight="1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26.5" customHeight="1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26.5" customHeight="1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26.5" customHeight="1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26.5" customHeight="1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26.5" customHeight="1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26.5" customHeight="1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26.5" customHeight="1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26.5" customHeight="1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26.5" customHeight="1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26.5" customHeight="1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26.5" customHeight="1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26.5" customHeight="1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26.5" customHeight="1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26.5" customHeight="1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26.5" customHeight="1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26.5" customHeight="1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26.5" customHeight="1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26.5" customHeight="1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26.5" customHeight="1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26.5" customHeight="1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26.5" customHeight="1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26.5" customHeight="1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26.5" customHeight="1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26.5" customHeight="1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26.5" customHeight="1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26.5" customHeight="1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26.5" customHeight="1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26.5" customHeight="1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26.5" customHeight="1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26.5" customHeight="1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26.5" customHeight="1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26.5" customHeight="1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26.5" customHeight="1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26.5" customHeight="1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26.5" customHeight="1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26.5" customHeight="1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26.5" customHeight="1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26.5" customHeight="1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26.5" customHeight="1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26.5" customHeight="1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26.5" customHeight="1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26.5" customHeight="1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26.5" customHeight="1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26.5" customHeight="1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26.5" customHeight="1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26.5" customHeight="1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26.5" customHeight="1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26.5" customHeight="1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26.5" customHeight="1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26.5" customHeight="1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26.5" customHeight="1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26.5" customHeight="1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26.5" customHeight="1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26.5" customHeight="1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26.5" customHeight="1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26.5" customHeight="1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26.5" customHeight="1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26.5" customHeight="1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26.5" customHeight="1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26.5" customHeight="1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26.5" customHeight="1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26.5" customHeight="1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26.5" customHeight="1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26.5" customHeight="1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26.5" customHeight="1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26.5" customHeight="1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26.5" customHeight="1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26.5" customHeight="1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26.5" customHeight="1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26.5" customHeight="1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4:D4"/>
    <mergeCell ref="A6:D6"/>
  </mergeCells>
  <pageMargins left="0.78740157480314965" right="0.78740157480314965" top="0.78740157480314965" bottom="0.78740157480314965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Z1007"/>
  <sheetViews>
    <sheetView topLeftCell="A8" workbookViewId="0"/>
  </sheetViews>
  <sheetFormatPr defaultColWidth="14.453125" defaultRowHeight="15" customHeight="1" x14ac:dyDescent="0.35"/>
  <cols>
    <col min="1" max="1" width="8.54296875" customWidth="1"/>
    <col min="2" max="2" width="52.08984375" customWidth="1"/>
    <col min="3" max="3" width="8.08984375" customWidth="1"/>
    <col min="4" max="4" width="11.54296875" customWidth="1"/>
    <col min="5" max="6" width="13.26953125" customWidth="1"/>
    <col min="7" max="7" width="16.26953125" customWidth="1"/>
    <col min="8" max="26" width="9.08984375" customWidth="1"/>
  </cols>
  <sheetData>
    <row r="1" spans="1:26" ht="14.5" x14ac:dyDescent="0.35">
      <c r="A1" s="33" t="s">
        <v>109</v>
      </c>
      <c r="B1" s="12" t="s">
        <v>110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4.5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54" x14ac:dyDescent="0.35">
      <c r="A3" s="15" t="s">
        <v>10</v>
      </c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4.5" customHeight="1" x14ac:dyDescent="0.35">
      <c r="A4" s="15" t="s">
        <v>16</v>
      </c>
      <c r="B4" s="47" t="s">
        <v>110</v>
      </c>
      <c r="C4" s="48"/>
      <c r="D4" s="49"/>
      <c r="E4" s="18">
        <f t="shared" ref="E4:F4" si="0">SUM(E5)</f>
        <v>132450</v>
      </c>
      <c r="F4" s="18">
        <f t="shared" si="0"/>
        <v>157615.5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7" x14ac:dyDescent="0.35">
      <c r="A5" s="19" t="s">
        <v>17</v>
      </c>
      <c r="B5" s="20" t="s">
        <v>111</v>
      </c>
      <c r="C5" s="35">
        <v>1</v>
      </c>
      <c r="D5" s="22">
        <v>132450</v>
      </c>
      <c r="E5" s="23">
        <f>C5*D5</f>
        <v>132450</v>
      </c>
      <c r="F5" s="23">
        <f>E5*1.19</f>
        <v>157615.5</v>
      </c>
      <c r="G5" s="24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7" x14ac:dyDescent="0.35">
      <c r="A6" s="25" t="s">
        <v>74</v>
      </c>
      <c r="B6" s="26" t="s">
        <v>112</v>
      </c>
      <c r="C6" s="21">
        <v>1</v>
      </c>
      <c r="D6" s="27"/>
      <c r="E6" s="23"/>
      <c r="F6" s="23"/>
      <c r="G6" s="2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7" x14ac:dyDescent="0.35">
      <c r="A7" s="25" t="s">
        <v>76</v>
      </c>
      <c r="B7" s="26" t="s">
        <v>113</v>
      </c>
      <c r="C7" s="21">
        <v>1</v>
      </c>
      <c r="D7" s="27"/>
      <c r="E7" s="23"/>
      <c r="F7" s="23"/>
      <c r="G7" s="24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7" x14ac:dyDescent="0.35">
      <c r="A8" s="25" t="s">
        <v>78</v>
      </c>
      <c r="B8" s="26" t="s">
        <v>114</v>
      </c>
      <c r="C8" s="21">
        <v>1</v>
      </c>
      <c r="D8" s="27"/>
      <c r="E8" s="23"/>
      <c r="F8" s="23"/>
      <c r="G8" s="24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7" x14ac:dyDescent="0.35">
      <c r="A9" s="25" t="s">
        <v>80</v>
      </c>
      <c r="B9" s="26" t="s">
        <v>115</v>
      </c>
      <c r="C9" s="21">
        <v>1</v>
      </c>
      <c r="D9" s="27"/>
      <c r="E9" s="23"/>
      <c r="F9" s="23"/>
      <c r="G9" s="2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40.5" x14ac:dyDescent="0.35">
      <c r="A10" s="25" t="s">
        <v>116</v>
      </c>
      <c r="B10" s="26" t="s">
        <v>117</v>
      </c>
      <c r="C10" s="21">
        <v>1</v>
      </c>
      <c r="D10" s="27"/>
      <c r="E10" s="23"/>
      <c r="F10" s="23"/>
      <c r="G10" s="24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7" x14ac:dyDescent="0.35">
      <c r="A11" s="25" t="s">
        <v>118</v>
      </c>
      <c r="B11" s="26" t="s">
        <v>119</v>
      </c>
      <c r="C11" s="21">
        <v>1</v>
      </c>
      <c r="D11" s="27"/>
      <c r="E11" s="23"/>
      <c r="F11" s="23"/>
      <c r="G11" s="24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7" x14ac:dyDescent="0.35">
      <c r="A12" s="25" t="s">
        <v>120</v>
      </c>
      <c r="B12" s="26" t="s">
        <v>121</v>
      </c>
      <c r="C12" s="21">
        <v>1</v>
      </c>
      <c r="D12" s="27"/>
      <c r="E12" s="23"/>
      <c r="F12" s="23"/>
      <c r="G12" s="24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4.5" x14ac:dyDescent="0.35">
      <c r="A13" s="50" t="s">
        <v>69</v>
      </c>
      <c r="B13" s="48"/>
      <c r="C13" s="48"/>
      <c r="D13" s="49"/>
      <c r="E13" s="28">
        <f t="shared" ref="E13:F13" si="1">E4</f>
        <v>132450</v>
      </c>
      <c r="F13" s="28">
        <f t="shared" si="1"/>
        <v>157615.5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4.5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4.5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4.5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4.5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4.5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4.5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4.5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4.5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4.5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4.5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4.5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4.5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4.5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4.5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4.5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4.5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4.5" x14ac:dyDescent="0.3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4.5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4.5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4.5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4.5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4.5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4.5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4.5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4.5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4.5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4.5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4.5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4.5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4.5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4.5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4.5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4.5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4.5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4.5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4.5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4.5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4.5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4.5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4.5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4.5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4.5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4.5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4.5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4.5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4.5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4.5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4.5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4.5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4.5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4.5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4.5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4.5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4.5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4.5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4.5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4.5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4.5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4.5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4.5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4.5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4.5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4.5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4.5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4.5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4.5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4.5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4.5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4.5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4.5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4.5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4.5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4.5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4.5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4.5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4.5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4.5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4.5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4.5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4.5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4.5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4.5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4.5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4.5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4.5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4.5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4.5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4.5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4.5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4.5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4.5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4.5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4.5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4.5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4.5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4.5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4.5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4.5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4.5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4.5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4.5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4.5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4.5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4.5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4.5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4.5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4.5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4.5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4.5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4.5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4.5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4.5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4.5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4.5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4.5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4.5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4.5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4.5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4.5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4.5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4.5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4.5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4.5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4.5" x14ac:dyDescent="0.3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4.5" x14ac:dyDescent="0.3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4.5" x14ac:dyDescent="0.3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4.5" x14ac:dyDescent="0.3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4.5" x14ac:dyDescent="0.3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4.5" x14ac:dyDescent="0.3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4.5" x14ac:dyDescent="0.3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4.5" x14ac:dyDescent="0.3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4.5" x14ac:dyDescent="0.3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4.5" x14ac:dyDescent="0.3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4.5" x14ac:dyDescent="0.3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4.5" x14ac:dyDescent="0.3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4.5" x14ac:dyDescent="0.3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4.5" x14ac:dyDescent="0.3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4.5" x14ac:dyDescent="0.3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4.5" x14ac:dyDescent="0.3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4.5" x14ac:dyDescent="0.3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4.5" x14ac:dyDescent="0.3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4.5" x14ac:dyDescent="0.3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4.5" x14ac:dyDescent="0.3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4.5" x14ac:dyDescent="0.3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4.5" x14ac:dyDescent="0.3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4.5" x14ac:dyDescent="0.3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4.5" x14ac:dyDescent="0.3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4.5" x14ac:dyDescent="0.3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4.5" x14ac:dyDescent="0.3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4.5" x14ac:dyDescent="0.3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4.5" x14ac:dyDescent="0.3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4.5" x14ac:dyDescent="0.3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4.5" x14ac:dyDescent="0.3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4.5" x14ac:dyDescent="0.3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4.5" x14ac:dyDescent="0.3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4.5" x14ac:dyDescent="0.3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4.5" x14ac:dyDescent="0.3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4.5" x14ac:dyDescent="0.3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4.5" x14ac:dyDescent="0.3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4.5" x14ac:dyDescent="0.3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4.5" x14ac:dyDescent="0.3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4.5" x14ac:dyDescent="0.3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4.5" x14ac:dyDescent="0.3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4.5" x14ac:dyDescent="0.3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4.5" x14ac:dyDescent="0.3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4.5" x14ac:dyDescent="0.3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4.5" x14ac:dyDescent="0.3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4.5" x14ac:dyDescent="0.3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4.5" x14ac:dyDescent="0.3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4.5" x14ac:dyDescent="0.3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4.5" x14ac:dyDescent="0.3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4.5" x14ac:dyDescent="0.3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4.5" x14ac:dyDescent="0.3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4.5" x14ac:dyDescent="0.3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4.5" x14ac:dyDescent="0.3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4.5" x14ac:dyDescent="0.3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4.5" x14ac:dyDescent="0.3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4.5" x14ac:dyDescent="0.3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4.5" x14ac:dyDescent="0.3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4.5" x14ac:dyDescent="0.3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4.5" x14ac:dyDescent="0.3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4.5" x14ac:dyDescent="0.3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4.5" x14ac:dyDescent="0.3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4.5" x14ac:dyDescent="0.3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4.5" x14ac:dyDescent="0.3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4.5" x14ac:dyDescent="0.3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4.5" x14ac:dyDescent="0.3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4.5" x14ac:dyDescent="0.3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4.5" x14ac:dyDescent="0.3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4.5" x14ac:dyDescent="0.3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4.5" x14ac:dyDescent="0.3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4.5" x14ac:dyDescent="0.3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4.5" x14ac:dyDescent="0.3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4.5" x14ac:dyDescent="0.3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4.5" x14ac:dyDescent="0.3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4.5" x14ac:dyDescent="0.3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4.5" x14ac:dyDescent="0.3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4.5" x14ac:dyDescent="0.3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4.5" x14ac:dyDescent="0.3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4.5" x14ac:dyDescent="0.3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4.5" x14ac:dyDescent="0.3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4.5" x14ac:dyDescent="0.3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4.5" x14ac:dyDescent="0.3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4.5" x14ac:dyDescent="0.3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4.5" x14ac:dyDescent="0.3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4.5" x14ac:dyDescent="0.3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4.5" x14ac:dyDescent="0.3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4.5" x14ac:dyDescent="0.3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4.5" x14ac:dyDescent="0.3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4.5" x14ac:dyDescent="0.3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4.5" x14ac:dyDescent="0.3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4.5" x14ac:dyDescent="0.3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4.5" x14ac:dyDescent="0.3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4.5" x14ac:dyDescent="0.3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4.5" x14ac:dyDescent="0.3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4.5" x14ac:dyDescent="0.3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4.5" x14ac:dyDescent="0.3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4.5" x14ac:dyDescent="0.3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4.5" x14ac:dyDescent="0.3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4.5" x14ac:dyDescent="0.3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4.5" x14ac:dyDescent="0.3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4.5" x14ac:dyDescent="0.3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4.5" x14ac:dyDescent="0.3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4.5" x14ac:dyDescent="0.3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4.5" x14ac:dyDescent="0.3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4.5" x14ac:dyDescent="0.3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4.5" x14ac:dyDescent="0.3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4.5" x14ac:dyDescent="0.3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4.5" x14ac:dyDescent="0.3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4.5" x14ac:dyDescent="0.3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4.5" x14ac:dyDescent="0.3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4.5" x14ac:dyDescent="0.3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4.5" x14ac:dyDescent="0.3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4.5" x14ac:dyDescent="0.3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4.5" x14ac:dyDescent="0.3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4.5" x14ac:dyDescent="0.3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4.5" x14ac:dyDescent="0.3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4.5" x14ac:dyDescent="0.3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4.5" x14ac:dyDescent="0.3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4.5" x14ac:dyDescent="0.3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4.5" x14ac:dyDescent="0.3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4.5" x14ac:dyDescent="0.3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4.5" x14ac:dyDescent="0.3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4.5" x14ac:dyDescent="0.3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4.5" x14ac:dyDescent="0.3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4.5" x14ac:dyDescent="0.3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4.5" x14ac:dyDescent="0.3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4.5" x14ac:dyDescent="0.3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4.5" x14ac:dyDescent="0.3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4.5" x14ac:dyDescent="0.3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4.5" x14ac:dyDescent="0.3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4.5" x14ac:dyDescent="0.3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4.5" x14ac:dyDescent="0.3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4.5" x14ac:dyDescent="0.3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4.5" x14ac:dyDescent="0.3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4.5" x14ac:dyDescent="0.3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4.5" x14ac:dyDescent="0.3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4.5" x14ac:dyDescent="0.3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4.5" x14ac:dyDescent="0.3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4.5" x14ac:dyDescent="0.3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4.5" x14ac:dyDescent="0.3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4.5" x14ac:dyDescent="0.3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4.5" x14ac:dyDescent="0.3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4.5" x14ac:dyDescent="0.3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4.5" x14ac:dyDescent="0.3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4.5" x14ac:dyDescent="0.3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4.5" x14ac:dyDescent="0.3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4.5" x14ac:dyDescent="0.3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4.5" x14ac:dyDescent="0.3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4.5" x14ac:dyDescent="0.3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4.5" x14ac:dyDescent="0.3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4.5" x14ac:dyDescent="0.3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4.5" x14ac:dyDescent="0.3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4.5" x14ac:dyDescent="0.3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4.5" x14ac:dyDescent="0.3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4.5" x14ac:dyDescent="0.3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4.5" x14ac:dyDescent="0.3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4.5" x14ac:dyDescent="0.3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4.5" x14ac:dyDescent="0.3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4.5" x14ac:dyDescent="0.3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4.5" x14ac:dyDescent="0.3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4.5" x14ac:dyDescent="0.3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4.5" x14ac:dyDescent="0.3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4.5" x14ac:dyDescent="0.3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4.5" x14ac:dyDescent="0.3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4.5" x14ac:dyDescent="0.3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4.5" x14ac:dyDescent="0.3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4.5" x14ac:dyDescent="0.3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4.5" x14ac:dyDescent="0.3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4.5" x14ac:dyDescent="0.3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4.5" x14ac:dyDescent="0.3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4.5" x14ac:dyDescent="0.3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4.5" x14ac:dyDescent="0.3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4.5" x14ac:dyDescent="0.3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4.5" x14ac:dyDescent="0.3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4.5" x14ac:dyDescent="0.3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4.5" x14ac:dyDescent="0.3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4.5" x14ac:dyDescent="0.3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4.5" x14ac:dyDescent="0.3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4.5" x14ac:dyDescent="0.3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4.5" x14ac:dyDescent="0.3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4.5" x14ac:dyDescent="0.3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4.5" x14ac:dyDescent="0.3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4.5" x14ac:dyDescent="0.3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4.5" x14ac:dyDescent="0.3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4.5" x14ac:dyDescent="0.3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4.5" x14ac:dyDescent="0.3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4.5" x14ac:dyDescent="0.3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4.5" x14ac:dyDescent="0.3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4.5" x14ac:dyDescent="0.3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4.5" x14ac:dyDescent="0.3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4.5" x14ac:dyDescent="0.3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4.5" x14ac:dyDescent="0.3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4.5" x14ac:dyDescent="0.3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4.5" x14ac:dyDescent="0.3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4.5" x14ac:dyDescent="0.3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4.5" x14ac:dyDescent="0.3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4.5" x14ac:dyDescent="0.3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4.5" x14ac:dyDescent="0.3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4.5" x14ac:dyDescent="0.3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4.5" x14ac:dyDescent="0.3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4.5" x14ac:dyDescent="0.3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4.5" x14ac:dyDescent="0.3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4.5" x14ac:dyDescent="0.3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4.5" x14ac:dyDescent="0.3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4.5" x14ac:dyDescent="0.3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4.5" x14ac:dyDescent="0.3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4.5" x14ac:dyDescent="0.3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4.5" x14ac:dyDescent="0.3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4.5" x14ac:dyDescent="0.3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4.5" x14ac:dyDescent="0.3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4.5" x14ac:dyDescent="0.3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4.5" x14ac:dyDescent="0.3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4.5" x14ac:dyDescent="0.3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4.5" x14ac:dyDescent="0.3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4.5" x14ac:dyDescent="0.3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4.5" x14ac:dyDescent="0.3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4.5" x14ac:dyDescent="0.3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4.5" x14ac:dyDescent="0.3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4.5" x14ac:dyDescent="0.3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4.5" x14ac:dyDescent="0.3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4.5" x14ac:dyDescent="0.3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4.5" x14ac:dyDescent="0.3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4.5" x14ac:dyDescent="0.3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4.5" x14ac:dyDescent="0.3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4.5" x14ac:dyDescent="0.3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4.5" x14ac:dyDescent="0.3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4.5" x14ac:dyDescent="0.3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4.5" x14ac:dyDescent="0.3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4.5" x14ac:dyDescent="0.3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4.5" x14ac:dyDescent="0.3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4.5" x14ac:dyDescent="0.3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4.5" x14ac:dyDescent="0.3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4.5" x14ac:dyDescent="0.3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4.5" x14ac:dyDescent="0.3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4.5" x14ac:dyDescent="0.3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4.5" x14ac:dyDescent="0.3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4.5" x14ac:dyDescent="0.3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4.5" x14ac:dyDescent="0.3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4.5" x14ac:dyDescent="0.3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4.5" x14ac:dyDescent="0.3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4.5" x14ac:dyDescent="0.3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4.5" x14ac:dyDescent="0.3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4.5" x14ac:dyDescent="0.3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4.5" x14ac:dyDescent="0.3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4.5" x14ac:dyDescent="0.3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4.5" x14ac:dyDescent="0.3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4.5" x14ac:dyDescent="0.3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4.5" x14ac:dyDescent="0.3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4.5" x14ac:dyDescent="0.3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4.5" x14ac:dyDescent="0.3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4.5" x14ac:dyDescent="0.3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4.5" x14ac:dyDescent="0.3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4.5" x14ac:dyDescent="0.3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4.5" x14ac:dyDescent="0.3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4.5" x14ac:dyDescent="0.3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4.5" x14ac:dyDescent="0.3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4.5" x14ac:dyDescent="0.3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4.5" x14ac:dyDescent="0.3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4.5" x14ac:dyDescent="0.3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4.5" x14ac:dyDescent="0.3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4.5" x14ac:dyDescent="0.3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4.5" x14ac:dyDescent="0.3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4.5" x14ac:dyDescent="0.3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4.5" x14ac:dyDescent="0.3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4.5" x14ac:dyDescent="0.3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4.5" x14ac:dyDescent="0.3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4.5" x14ac:dyDescent="0.3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4.5" x14ac:dyDescent="0.3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4.5" x14ac:dyDescent="0.3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4.5" x14ac:dyDescent="0.3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4.5" x14ac:dyDescent="0.3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4.5" x14ac:dyDescent="0.3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4.5" x14ac:dyDescent="0.3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4.5" x14ac:dyDescent="0.3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4.5" x14ac:dyDescent="0.3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4.5" x14ac:dyDescent="0.3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4.5" x14ac:dyDescent="0.3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4.5" x14ac:dyDescent="0.3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4.5" x14ac:dyDescent="0.3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4.5" x14ac:dyDescent="0.3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4.5" x14ac:dyDescent="0.3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4.5" x14ac:dyDescent="0.3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4.5" x14ac:dyDescent="0.3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4.5" x14ac:dyDescent="0.3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4.5" x14ac:dyDescent="0.3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4.5" x14ac:dyDescent="0.3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4.5" x14ac:dyDescent="0.3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4.5" x14ac:dyDescent="0.3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4.5" x14ac:dyDescent="0.3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4.5" x14ac:dyDescent="0.3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4.5" x14ac:dyDescent="0.3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4.5" x14ac:dyDescent="0.3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4.5" x14ac:dyDescent="0.3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4.5" x14ac:dyDescent="0.3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4.5" x14ac:dyDescent="0.3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4.5" x14ac:dyDescent="0.3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4.5" x14ac:dyDescent="0.3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4.5" x14ac:dyDescent="0.3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4.5" x14ac:dyDescent="0.3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4.5" x14ac:dyDescent="0.3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4.5" x14ac:dyDescent="0.3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4.5" x14ac:dyDescent="0.3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4.5" x14ac:dyDescent="0.3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4.5" x14ac:dyDescent="0.3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4.5" x14ac:dyDescent="0.3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4.5" x14ac:dyDescent="0.3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4.5" x14ac:dyDescent="0.3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4.5" x14ac:dyDescent="0.3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4.5" x14ac:dyDescent="0.3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4.5" x14ac:dyDescent="0.3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4.5" x14ac:dyDescent="0.3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4.5" x14ac:dyDescent="0.3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4.5" x14ac:dyDescent="0.3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4.5" x14ac:dyDescent="0.3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4.5" x14ac:dyDescent="0.3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4.5" x14ac:dyDescent="0.3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4.5" x14ac:dyDescent="0.3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4.5" x14ac:dyDescent="0.3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4.5" x14ac:dyDescent="0.3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4.5" x14ac:dyDescent="0.3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4.5" x14ac:dyDescent="0.3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4.5" x14ac:dyDescent="0.3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4.5" x14ac:dyDescent="0.3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4.5" x14ac:dyDescent="0.3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4.5" x14ac:dyDescent="0.3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4.5" x14ac:dyDescent="0.3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4.5" x14ac:dyDescent="0.3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4.5" x14ac:dyDescent="0.3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4.5" x14ac:dyDescent="0.3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4.5" x14ac:dyDescent="0.3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4.5" x14ac:dyDescent="0.3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4.5" x14ac:dyDescent="0.3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4.5" x14ac:dyDescent="0.3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4.5" x14ac:dyDescent="0.3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4.5" x14ac:dyDescent="0.3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4.5" x14ac:dyDescent="0.3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4.5" x14ac:dyDescent="0.3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4.5" x14ac:dyDescent="0.3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4.5" x14ac:dyDescent="0.3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4.5" x14ac:dyDescent="0.3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4.5" x14ac:dyDescent="0.3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4.5" x14ac:dyDescent="0.3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4.5" x14ac:dyDescent="0.3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4.5" x14ac:dyDescent="0.3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4.5" x14ac:dyDescent="0.3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4.5" x14ac:dyDescent="0.3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4.5" x14ac:dyDescent="0.3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4.5" x14ac:dyDescent="0.3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4.5" x14ac:dyDescent="0.3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4.5" x14ac:dyDescent="0.3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4.5" x14ac:dyDescent="0.3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4.5" x14ac:dyDescent="0.3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4.5" x14ac:dyDescent="0.3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4.5" x14ac:dyDescent="0.3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4.5" x14ac:dyDescent="0.3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4.5" x14ac:dyDescent="0.3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4.5" x14ac:dyDescent="0.3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4.5" x14ac:dyDescent="0.3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4.5" x14ac:dyDescent="0.3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4.5" x14ac:dyDescent="0.3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4.5" x14ac:dyDescent="0.3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4.5" x14ac:dyDescent="0.3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4.5" x14ac:dyDescent="0.3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4.5" x14ac:dyDescent="0.3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4.5" x14ac:dyDescent="0.3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4.5" x14ac:dyDescent="0.3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4.5" x14ac:dyDescent="0.3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4.5" x14ac:dyDescent="0.3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4.5" x14ac:dyDescent="0.3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4.5" x14ac:dyDescent="0.3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4.5" x14ac:dyDescent="0.3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4.5" x14ac:dyDescent="0.3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4.5" x14ac:dyDescent="0.3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4.5" x14ac:dyDescent="0.3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4.5" x14ac:dyDescent="0.3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4.5" x14ac:dyDescent="0.3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4.5" x14ac:dyDescent="0.3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4.5" x14ac:dyDescent="0.3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4.5" x14ac:dyDescent="0.3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4.5" x14ac:dyDescent="0.3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4.5" x14ac:dyDescent="0.3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4.5" x14ac:dyDescent="0.3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4.5" x14ac:dyDescent="0.3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4.5" x14ac:dyDescent="0.3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4.5" x14ac:dyDescent="0.3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4.5" x14ac:dyDescent="0.3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4.5" x14ac:dyDescent="0.3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4.5" x14ac:dyDescent="0.3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4.5" x14ac:dyDescent="0.3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4.5" x14ac:dyDescent="0.3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4.5" x14ac:dyDescent="0.3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4.5" x14ac:dyDescent="0.3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4.5" x14ac:dyDescent="0.3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4.5" x14ac:dyDescent="0.3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4.5" x14ac:dyDescent="0.3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4.5" x14ac:dyDescent="0.3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4.5" x14ac:dyDescent="0.3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4.5" x14ac:dyDescent="0.3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4.5" x14ac:dyDescent="0.3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4.5" x14ac:dyDescent="0.3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4.5" x14ac:dyDescent="0.3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4.5" x14ac:dyDescent="0.3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4.5" x14ac:dyDescent="0.3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4.5" x14ac:dyDescent="0.3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4.5" x14ac:dyDescent="0.3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4.5" x14ac:dyDescent="0.3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4.5" x14ac:dyDescent="0.3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4.5" x14ac:dyDescent="0.3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4.5" x14ac:dyDescent="0.3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4.5" x14ac:dyDescent="0.3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4.5" x14ac:dyDescent="0.3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4.5" x14ac:dyDescent="0.3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4.5" x14ac:dyDescent="0.3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4.5" x14ac:dyDescent="0.3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4.5" x14ac:dyDescent="0.3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4.5" x14ac:dyDescent="0.3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4.5" x14ac:dyDescent="0.3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4.5" x14ac:dyDescent="0.3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4.5" x14ac:dyDescent="0.3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4.5" x14ac:dyDescent="0.3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4.5" x14ac:dyDescent="0.3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4.5" x14ac:dyDescent="0.3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4.5" x14ac:dyDescent="0.3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4.5" x14ac:dyDescent="0.3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4.5" x14ac:dyDescent="0.3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4.5" x14ac:dyDescent="0.3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4.5" x14ac:dyDescent="0.3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4.5" x14ac:dyDescent="0.3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4.5" x14ac:dyDescent="0.3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4.5" x14ac:dyDescent="0.3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4.5" x14ac:dyDescent="0.3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4.5" x14ac:dyDescent="0.3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4.5" x14ac:dyDescent="0.3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4.5" x14ac:dyDescent="0.3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4.5" x14ac:dyDescent="0.3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4.5" x14ac:dyDescent="0.3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4.5" x14ac:dyDescent="0.3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4.5" x14ac:dyDescent="0.3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4.5" x14ac:dyDescent="0.3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4.5" x14ac:dyDescent="0.3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4.5" x14ac:dyDescent="0.3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4.5" x14ac:dyDescent="0.3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4.5" x14ac:dyDescent="0.3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4.5" x14ac:dyDescent="0.3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4.5" x14ac:dyDescent="0.3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4.5" x14ac:dyDescent="0.3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4.5" x14ac:dyDescent="0.3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4.5" x14ac:dyDescent="0.3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4.5" x14ac:dyDescent="0.3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4.5" x14ac:dyDescent="0.3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4.5" x14ac:dyDescent="0.3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4.5" x14ac:dyDescent="0.3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4.5" x14ac:dyDescent="0.3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4.5" x14ac:dyDescent="0.3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4.5" x14ac:dyDescent="0.3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4.5" x14ac:dyDescent="0.3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4.5" x14ac:dyDescent="0.3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4.5" x14ac:dyDescent="0.3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4.5" x14ac:dyDescent="0.3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4.5" x14ac:dyDescent="0.3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4.5" x14ac:dyDescent="0.3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4.5" x14ac:dyDescent="0.3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4.5" x14ac:dyDescent="0.3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4.5" x14ac:dyDescent="0.3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4.5" x14ac:dyDescent="0.3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4.5" x14ac:dyDescent="0.3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4.5" x14ac:dyDescent="0.3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4.5" x14ac:dyDescent="0.3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4.5" x14ac:dyDescent="0.3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4.5" x14ac:dyDescent="0.3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4.5" x14ac:dyDescent="0.3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4.5" x14ac:dyDescent="0.3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4.5" x14ac:dyDescent="0.3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4.5" x14ac:dyDescent="0.3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4.5" x14ac:dyDescent="0.3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4.5" x14ac:dyDescent="0.3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4.5" x14ac:dyDescent="0.3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4.5" x14ac:dyDescent="0.3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4.5" x14ac:dyDescent="0.3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4.5" x14ac:dyDescent="0.3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4.5" x14ac:dyDescent="0.3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4.5" x14ac:dyDescent="0.3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4.5" x14ac:dyDescent="0.3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4.5" x14ac:dyDescent="0.3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4.5" x14ac:dyDescent="0.3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4.5" x14ac:dyDescent="0.3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4.5" x14ac:dyDescent="0.3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4.5" x14ac:dyDescent="0.3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4.5" x14ac:dyDescent="0.3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4.5" x14ac:dyDescent="0.3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4.5" x14ac:dyDescent="0.3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4.5" x14ac:dyDescent="0.3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4.5" x14ac:dyDescent="0.3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4.5" x14ac:dyDescent="0.3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4.5" x14ac:dyDescent="0.3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4.5" x14ac:dyDescent="0.3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4.5" x14ac:dyDescent="0.3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4.5" x14ac:dyDescent="0.3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4.5" x14ac:dyDescent="0.3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4.5" x14ac:dyDescent="0.3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4.5" x14ac:dyDescent="0.3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4.5" x14ac:dyDescent="0.3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4.5" x14ac:dyDescent="0.3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4.5" x14ac:dyDescent="0.3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4.5" x14ac:dyDescent="0.3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4.5" x14ac:dyDescent="0.3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4.5" x14ac:dyDescent="0.3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4.5" x14ac:dyDescent="0.3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4.5" x14ac:dyDescent="0.3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4.5" x14ac:dyDescent="0.3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4.5" x14ac:dyDescent="0.3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4.5" x14ac:dyDescent="0.3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4.5" x14ac:dyDescent="0.3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4.5" x14ac:dyDescent="0.3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4.5" x14ac:dyDescent="0.3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4.5" x14ac:dyDescent="0.3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4.5" x14ac:dyDescent="0.3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4.5" x14ac:dyDescent="0.3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4.5" x14ac:dyDescent="0.3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4.5" x14ac:dyDescent="0.3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4.5" x14ac:dyDescent="0.3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4.5" x14ac:dyDescent="0.3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4.5" x14ac:dyDescent="0.3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4.5" x14ac:dyDescent="0.3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4.5" x14ac:dyDescent="0.3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4.5" x14ac:dyDescent="0.3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4.5" x14ac:dyDescent="0.3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4.5" x14ac:dyDescent="0.3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4.5" x14ac:dyDescent="0.3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4.5" x14ac:dyDescent="0.3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4.5" x14ac:dyDescent="0.3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4.5" x14ac:dyDescent="0.3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4.5" x14ac:dyDescent="0.3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4.5" x14ac:dyDescent="0.3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4.5" x14ac:dyDescent="0.3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4.5" x14ac:dyDescent="0.3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4.5" x14ac:dyDescent="0.3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4.5" x14ac:dyDescent="0.3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4.5" x14ac:dyDescent="0.3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4.5" x14ac:dyDescent="0.3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4.5" x14ac:dyDescent="0.3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4.5" x14ac:dyDescent="0.3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4.5" x14ac:dyDescent="0.3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4.5" x14ac:dyDescent="0.3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4.5" x14ac:dyDescent="0.3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4.5" x14ac:dyDescent="0.3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4.5" x14ac:dyDescent="0.3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4.5" x14ac:dyDescent="0.3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4.5" x14ac:dyDescent="0.3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4.5" x14ac:dyDescent="0.3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4.5" x14ac:dyDescent="0.3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4.5" x14ac:dyDescent="0.3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4.5" x14ac:dyDescent="0.3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4.5" x14ac:dyDescent="0.3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4.5" x14ac:dyDescent="0.3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4.5" x14ac:dyDescent="0.3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4.5" x14ac:dyDescent="0.3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4.5" x14ac:dyDescent="0.3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4.5" x14ac:dyDescent="0.3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4.5" x14ac:dyDescent="0.3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4.5" x14ac:dyDescent="0.3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4.5" x14ac:dyDescent="0.3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4.5" x14ac:dyDescent="0.3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4.5" x14ac:dyDescent="0.3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4.5" x14ac:dyDescent="0.3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4.5" x14ac:dyDescent="0.3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4.5" x14ac:dyDescent="0.3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4.5" x14ac:dyDescent="0.3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4.5" x14ac:dyDescent="0.3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4.5" x14ac:dyDescent="0.3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4.5" x14ac:dyDescent="0.3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4.5" x14ac:dyDescent="0.3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4.5" x14ac:dyDescent="0.3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4.5" x14ac:dyDescent="0.3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4.5" x14ac:dyDescent="0.3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4.5" x14ac:dyDescent="0.3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4.5" x14ac:dyDescent="0.3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4.5" x14ac:dyDescent="0.3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4.5" x14ac:dyDescent="0.3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4.5" x14ac:dyDescent="0.3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4.5" x14ac:dyDescent="0.3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4.5" x14ac:dyDescent="0.3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4.5" x14ac:dyDescent="0.3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4.5" x14ac:dyDescent="0.3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4.5" x14ac:dyDescent="0.3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4.5" x14ac:dyDescent="0.3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4.5" x14ac:dyDescent="0.3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4.5" x14ac:dyDescent="0.3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4.5" x14ac:dyDescent="0.3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4.5" x14ac:dyDescent="0.3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4.5" x14ac:dyDescent="0.3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4.5" x14ac:dyDescent="0.3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4.5" x14ac:dyDescent="0.3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4.5" x14ac:dyDescent="0.3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4.5" x14ac:dyDescent="0.3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4.5" x14ac:dyDescent="0.3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4.5" x14ac:dyDescent="0.3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4.5" x14ac:dyDescent="0.3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4.5" x14ac:dyDescent="0.3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4.5" x14ac:dyDescent="0.3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4.5" x14ac:dyDescent="0.3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4.5" x14ac:dyDescent="0.3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4.5" x14ac:dyDescent="0.3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4.5" x14ac:dyDescent="0.3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4.5" x14ac:dyDescent="0.3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4.5" x14ac:dyDescent="0.3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4.5" x14ac:dyDescent="0.3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4.5" x14ac:dyDescent="0.3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4.5" x14ac:dyDescent="0.3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4.5" x14ac:dyDescent="0.3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4.5" x14ac:dyDescent="0.3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4.5" x14ac:dyDescent="0.3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4.5" x14ac:dyDescent="0.3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4.5" x14ac:dyDescent="0.3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4.5" x14ac:dyDescent="0.3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4.5" x14ac:dyDescent="0.3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4.5" x14ac:dyDescent="0.3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4.5" x14ac:dyDescent="0.3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4.5" x14ac:dyDescent="0.3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4.5" x14ac:dyDescent="0.3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4.5" x14ac:dyDescent="0.3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4.5" x14ac:dyDescent="0.3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4.5" x14ac:dyDescent="0.3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4.5" x14ac:dyDescent="0.3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4.5" x14ac:dyDescent="0.3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4.5" x14ac:dyDescent="0.3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4.5" x14ac:dyDescent="0.3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4.5" x14ac:dyDescent="0.3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4.5" x14ac:dyDescent="0.3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4.5" x14ac:dyDescent="0.3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4.5" x14ac:dyDescent="0.3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4.5" x14ac:dyDescent="0.3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4.5" x14ac:dyDescent="0.3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4.5" x14ac:dyDescent="0.3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4.5" x14ac:dyDescent="0.3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4.5" x14ac:dyDescent="0.3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4.5" x14ac:dyDescent="0.3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4.5" x14ac:dyDescent="0.3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4.5" x14ac:dyDescent="0.3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4.5" x14ac:dyDescent="0.3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4.5" x14ac:dyDescent="0.3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4.5" x14ac:dyDescent="0.3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4.5" x14ac:dyDescent="0.3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4.5" x14ac:dyDescent="0.3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4.5" x14ac:dyDescent="0.3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4.5" x14ac:dyDescent="0.3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4.5" x14ac:dyDescent="0.3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4.5" x14ac:dyDescent="0.3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4.5" x14ac:dyDescent="0.3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4.5" x14ac:dyDescent="0.3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4.5" x14ac:dyDescent="0.3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4.5" x14ac:dyDescent="0.3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4.5" x14ac:dyDescent="0.3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4.5" x14ac:dyDescent="0.3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4.5" x14ac:dyDescent="0.3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4.5" x14ac:dyDescent="0.3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4.5" x14ac:dyDescent="0.3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4.5" x14ac:dyDescent="0.3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4.5" x14ac:dyDescent="0.3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4.5" x14ac:dyDescent="0.3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4.5" x14ac:dyDescent="0.3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4.5" x14ac:dyDescent="0.3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4.5" x14ac:dyDescent="0.3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4.5" x14ac:dyDescent="0.3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4.5" x14ac:dyDescent="0.3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4.5" x14ac:dyDescent="0.3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4.5" x14ac:dyDescent="0.3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4.5" x14ac:dyDescent="0.3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4.5" x14ac:dyDescent="0.3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4.5" x14ac:dyDescent="0.3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4.5" x14ac:dyDescent="0.3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4.5" x14ac:dyDescent="0.3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4.5" x14ac:dyDescent="0.3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4.5" x14ac:dyDescent="0.3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4.5" x14ac:dyDescent="0.3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4.5" x14ac:dyDescent="0.3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4.5" x14ac:dyDescent="0.3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4.5" x14ac:dyDescent="0.3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4.5" x14ac:dyDescent="0.3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4.5" x14ac:dyDescent="0.3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4.5" x14ac:dyDescent="0.3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4.5" x14ac:dyDescent="0.3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4.5" x14ac:dyDescent="0.3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4.5" x14ac:dyDescent="0.3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4.5" x14ac:dyDescent="0.3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4.5" x14ac:dyDescent="0.3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4.5" x14ac:dyDescent="0.3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4.5" x14ac:dyDescent="0.3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4.5" x14ac:dyDescent="0.3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4.5" x14ac:dyDescent="0.3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4.5" x14ac:dyDescent="0.3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4.5" x14ac:dyDescent="0.3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4.5" x14ac:dyDescent="0.3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4.5" x14ac:dyDescent="0.3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4.5" x14ac:dyDescent="0.3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4.5" x14ac:dyDescent="0.3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4.5" x14ac:dyDescent="0.3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4.5" x14ac:dyDescent="0.3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4.5" x14ac:dyDescent="0.3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4.5" x14ac:dyDescent="0.3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4.5" x14ac:dyDescent="0.3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4.5" x14ac:dyDescent="0.3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4.5" x14ac:dyDescent="0.3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4.5" x14ac:dyDescent="0.3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4.5" x14ac:dyDescent="0.3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4.5" x14ac:dyDescent="0.3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4.5" x14ac:dyDescent="0.3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4.5" x14ac:dyDescent="0.3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4.5" x14ac:dyDescent="0.3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4.5" x14ac:dyDescent="0.3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4.5" x14ac:dyDescent="0.3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4.5" x14ac:dyDescent="0.3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4.5" x14ac:dyDescent="0.3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4.5" x14ac:dyDescent="0.3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4.5" x14ac:dyDescent="0.3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4.5" x14ac:dyDescent="0.3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4.5" x14ac:dyDescent="0.3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4.5" x14ac:dyDescent="0.3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4.5" x14ac:dyDescent="0.3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4.5" x14ac:dyDescent="0.3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4.5" x14ac:dyDescent="0.3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4.5" x14ac:dyDescent="0.3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4.5" x14ac:dyDescent="0.3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4.5" x14ac:dyDescent="0.3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4.5" x14ac:dyDescent="0.3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4.5" x14ac:dyDescent="0.3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4.5" x14ac:dyDescent="0.3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4.5" x14ac:dyDescent="0.3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4.5" x14ac:dyDescent="0.3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4.5" x14ac:dyDescent="0.3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4.5" x14ac:dyDescent="0.3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4.5" x14ac:dyDescent="0.3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4.5" x14ac:dyDescent="0.3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4.5" x14ac:dyDescent="0.3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4.5" x14ac:dyDescent="0.3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4.5" x14ac:dyDescent="0.3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4.5" x14ac:dyDescent="0.3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4.5" x14ac:dyDescent="0.3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4.5" x14ac:dyDescent="0.3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4.5" x14ac:dyDescent="0.3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4.5" x14ac:dyDescent="0.3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4.5" x14ac:dyDescent="0.3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4.5" x14ac:dyDescent="0.3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4.5" x14ac:dyDescent="0.3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4.5" x14ac:dyDescent="0.3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4.5" x14ac:dyDescent="0.3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4.5" x14ac:dyDescent="0.3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4.5" x14ac:dyDescent="0.3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4.5" x14ac:dyDescent="0.3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4.5" x14ac:dyDescent="0.3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4.5" x14ac:dyDescent="0.3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4.5" x14ac:dyDescent="0.3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4.5" x14ac:dyDescent="0.3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4.5" x14ac:dyDescent="0.3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4.5" x14ac:dyDescent="0.3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4.5" x14ac:dyDescent="0.3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4.5" x14ac:dyDescent="0.3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4.5" x14ac:dyDescent="0.3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4.5" x14ac:dyDescent="0.3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4.5" x14ac:dyDescent="0.3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4.5" x14ac:dyDescent="0.3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4.5" x14ac:dyDescent="0.3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4.5" x14ac:dyDescent="0.3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4.5" x14ac:dyDescent="0.3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4.5" x14ac:dyDescent="0.3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4.5" x14ac:dyDescent="0.3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4.5" x14ac:dyDescent="0.3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4.5" x14ac:dyDescent="0.3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4.5" x14ac:dyDescent="0.3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4.5" x14ac:dyDescent="0.3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4.5" x14ac:dyDescent="0.3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4.5" x14ac:dyDescent="0.3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4.5" x14ac:dyDescent="0.3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4.5" x14ac:dyDescent="0.3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4.5" x14ac:dyDescent="0.3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4.5" x14ac:dyDescent="0.3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4.5" x14ac:dyDescent="0.3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4.5" x14ac:dyDescent="0.3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4.5" x14ac:dyDescent="0.3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4.5" x14ac:dyDescent="0.3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4.5" x14ac:dyDescent="0.3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4.5" x14ac:dyDescent="0.3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4.5" x14ac:dyDescent="0.3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4.5" x14ac:dyDescent="0.3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4.5" x14ac:dyDescent="0.3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4.5" x14ac:dyDescent="0.3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4.5" x14ac:dyDescent="0.3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4.5" x14ac:dyDescent="0.3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4.5" x14ac:dyDescent="0.3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4.5" x14ac:dyDescent="0.3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4.5" x14ac:dyDescent="0.3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4.5" x14ac:dyDescent="0.3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4.5" x14ac:dyDescent="0.3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4.5" x14ac:dyDescent="0.3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4.5" x14ac:dyDescent="0.3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4.5" x14ac:dyDescent="0.3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4.5" x14ac:dyDescent="0.3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4.5" x14ac:dyDescent="0.3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4.5" x14ac:dyDescent="0.3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4.5" x14ac:dyDescent="0.3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4.5" x14ac:dyDescent="0.3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4.5" x14ac:dyDescent="0.3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4.5" x14ac:dyDescent="0.3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4.5" x14ac:dyDescent="0.3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4.5" x14ac:dyDescent="0.3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4.5" x14ac:dyDescent="0.3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4.5" x14ac:dyDescent="0.3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4.5" x14ac:dyDescent="0.3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4.5" x14ac:dyDescent="0.3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4.5" x14ac:dyDescent="0.3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4.5" x14ac:dyDescent="0.3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4.5" x14ac:dyDescent="0.3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4.5" x14ac:dyDescent="0.3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4.5" x14ac:dyDescent="0.3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4.5" x14ac:dyDescent="0.3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4.5" x14ac:dyDescent="0.3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4.5" x14ac:dyDescent="0.3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4.5" x14ac:dyDescent="0.3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4.5" x14ac:dyDescent="0.3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4.5" x14ac:dyDescent="0.3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4.5" x14ac:dyDescent="0.3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4.5" x14ac:dyDescent="0.3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4.5" x14ac:dyDescent="0.3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4.5" x14ac:dyDescent="0.3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4.5" x14ac:dyDescent="0.3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4.5" x14ac:dyDescent="0.3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4.5" x14ac:dyDescent="0.3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4.5" x14ac:dyDescent="0.3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4.5" x14ac:dyDescent="0.3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4.5" x14ac:dyDescent="0.3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4.5" x14ac:dyDescent="0.3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4.5" x14ac:dyDescent="0.3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4.5" x14ac:dyDescent="0.3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4.5" x14ac:dyDescent="0.3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4.5" x14ac:dyDescent="0.3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4.5" x14ac:dyDescent="0.3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4.5" x14ac:dyDescent="0.3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4.5" x14ac:dyDescent="0.3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4.5" x14ac:dyDescent="0.3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4.5" x14ac:dyDescent="0.3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4.5" x14ac:dyDescent="0.3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4.5" x14ac:dyDescent="0.3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4.5" x14ac:dyDescent="0.3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4.5" x14ac:dyDescent="0.3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4.5" x14ac:dyDescent="0.3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4.5" x14ac:dyDescent="0.3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4.5" x14ac:dyDescent="0.3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4.5" x14ac:dyDescent="0.3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4.5" x14ac:dyDescent="0.3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4.5" x14ac:dyDescent="0.3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4.5" x14ac:dyDescent="0.3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4.5" x14ac:dyDescent="0.3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4.5" x14ac:dyDescent="0.3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4.5" x14ac:dyDescent="0.3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4.5" x14ac:dyDescent="0.3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4.5" x14ac:dyDescent="0.3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4.5" x14ac:dyDescent="0.3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4.5" x14ac:dyDescent="0.3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4.5" x14ac:dyDescent="0.3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4.5" x14ac:dyDescent="0.3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4.5" x14ac:dyDescent="0.3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4.5" x14ac:dyDescent="0.3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4.5" x14ac:dyDescent="0.3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4.5" x14ac:dyDescent="0.3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4.5" x14ac:dyDescent="0.3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4.5" x14ac:dyDescent="0.3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4.5" x14ac:dyDescent="0.3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4.5" x14ac:dyDescent="0.3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14.5" x14ac:dyDescent="0.3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</row>
    <row r="1004" spans="1:26" ht="14.5" x14ac:dyDescent="0.3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</row>
    <row r="1005" spans="1:26" ht="14.5" x14ac:dyDescent="0.3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</row>
    <row r="1006" spans="1:26" ht="14.5" x14ac:dyDescent="0.3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</row>
    <row r="1007" spans="1:26" ht="14.5" x14ac:dyDescent="0.3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</row>
  </sheetData>
  <mergeCells count="2">
    <mergeCell ref="B4:D4"/>
    <mergeCell ref="A13:D13"/>
  </mergeCells>
  <pageMargins left="0.78740157480314965" right="0.78740157480314965" top="0.78740157480314965" bottom="0.78740157480314965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Total</vt:lpstr>
      <vt:lpstr>Lot 1</vt:lpstr>
      <vt:lpstr>Lot 2</vt:lpstr>
      <vt:lpstr>Lot 3</vt:lpstr>
      <vt:lpstr>Lot 4</vt:lpstr>
      <vt:lpstr>Lot 5</vt:lpstr>
      <vt:lpstr>Lot 6</vt:lpstr>
      <vt:lpstr>Lot 7</vt:lpstr>
      <vt:lpstr>Lot 8</vt:lpstr>
      <vt:lpstr>Lot 9</vt:lpstr>
      <vt:lpstr>Lot 10</vt:lpstr>
      <vt:lpstr>Lot 11</vt:lpstr>
      <vt:lpstr>Lot 12</vt:lpstr>
      <vt:lpstr>Lot 13</vt:lpstr>
      <vt:lpstr>Lot 14</vt:lpstr>
      <vt:lpstr>Lot 15</vt:lpstr>
      <vt:lpstr>Lot 16</vt:lpstr>
      <vt:lpstr>Lot 17</vt:lpstr>
      <vt:lpstr>Lot 18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Csergo</cp:lastModifiedBy>
  <dcterms:modified xsi:type="dcterms:W3CDTF">2025-03-12T14:15:52Z</dcterms:modified>
</cp:coreProperties>
</file>